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!!WSPÓLNOTA\Budżet 2025\8. Zmiany w budżecie\1. Uchwały Rady\1. Uchwała Rady z 13.03.2025\2. Autoporawka A\Dla BR\"/>
    </mc:Choice>
  </mc:AlternateContent>
  <bookViews>
    <workbookView xWindow="0" yWindow="0" windowWidth="28800" windowHeight="12180"/>
  </bookViews>
  <sheets>
    <sheet name="Zał. nr 4 do autopoprawki A" sheetId="1" r:id="rId1"/>
  </sheets>
  <definedNames>
    <definedName name="BODY" localSheetId="0">#REF!</definedName>
    <definedName name="BODY">#REF!</definedName>
    <definedName name="Body1" localSheetId="0">#REF!</definedName>
    <definedName name="Body1">#REF!</definedName>
    <definedName name="BOODY" localSheetId="0">#REF!</definedName>
    <definedName name="BOODY">#REF!</definedName>
    <definedName name="_xlnm.Print_Area" localSheetId="0">'Zał. nr 4 do autopoprawki A'!$A$1:$G$37</definedName>
    <definedName name="REPORTHEADER" localSheetId="0">#REF!</definedName>
    <definedName name="REPORTHEADER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6" i="1" l="1"/>
  <c r="G35" i="1"/>
  <c r="G34" i="1"/>
  <c r="G32" i="1"/>
  <c r="G31" i="1"/>
  <c r="G29" i="1" s="1"/>
  <c r="G30" i="1"/>
  <c r="F29" i="1"/>
  <c r="E29" i="1"/>
  <c r="D29" i="1"/>
  <c r="D28" i="1" s="1"/>
  <c r="D37" i="1" s="1"/>
  <c r="G26" i="1"/>
  <c r="G25" i="1"/>
  <c r="G24" i="1"/>
  <c r="F23" i="1"/>
  <c r="E23" i="1"/>
  <c r="D23" i="1"/>
  <c r="D22" i="1" s="1"/>
  <c r="D27" i="1" s="1"/>
  <c r="E22" i="1"/>
  <c r="E27" i="1" s="1"/>
  <c r="G21" i="1"/>
  <c r="F28" i="1" l="1"/>
  <c r="E28" i="1"/>
  <c r="F22" i="1"/>
  <c r="F27" i="1" s="1"/>
  <c r="G28" i="1"/>
  <c r="G23" i="1"/>
  <c r="E37" i="1" l="1"/>
  <c r="F37" i="1"/>
  <c r="G22" i="1"/>
  <c r="G27" i="1" s="1"/>
  <c r="G37" i="1" l="1"/>
</calcChain>
</file>

<file path=xl/sharedStrings.xml><?xml version="1.0" encoding="utf-8"?>
<sst xmlns="http://schemas.openxmlformats.org/spreadsheetml/2006/main" count="48" uniqueCount="45">
  <si>
    <t>Lp.</t>
  </si>
  <si>
    <t>Wyszczególnienie</t>
  </si>
  <si>
    <t xml:space="preserve">Plan </t>
  </si>
  <si>
    <t xml:space="preserve">Zmniejszenia </t>
  </si>
  <si>
    <t>Zwiększenia</t>
  </si>
  <si>
    <t>Plan po zmianach</t>
  </si>
  <si>
    <t>A</t>
  </si>
  <si>
    <t>STAN ŚRODKÓW OBROTOWYCH NETTO NA POCZĄTEK ROKU</t>
  </si>
  <si>
    <t>B</t>
  </si>
  <si>
    <t>PRZYCHODY OGÓŁEM</t>
  </si>
  <si>
    <t>I</t>
  </si>
  <si>
    <t xml:space="preserve">Przychody </t>
  </si>
  <si>
    <t>własne</t>
  </si>
  <si>
    <t>dotacje</t>
  </si>
  <si>
    <t>II</t>
  </si>
  <si>
    <t>Inne zwiększenia</t>
  </si>
  <si>
    <t>C</t>
  </si>
  <si>
    <t>SUMA [A + B]</t>
  </si>
  <si>
    <t>D</t>
  </si>
  <si>
    <t xml:space="preserve">KOSZTY I INNE OBCIĄŻENIA </t>
  </si>
  <si>
    <t xml:space="preserve">Bieżące </t>
  </si>
  <si>
    <t>wynagrodzenia i pochodne</t>
  </si>
  <si>
    <t>wydatki rzeczowe</t>
  </si>
  <si>
    <t xml:space="preserve">Inwestycyjne </t>
  </si>
  <si>
    <t>III</t>
  </si>
  <si>
    <t>Inne zmniejszenia</t>
  </si>
  <si>
    <t>E</t>
  </si>
  <si>
    <t>PODATEK DOCHODOWY OD OSÓB PRAWNYCH</t>
  </si>
  <si>
    <t>F</t>
  </si>
  <si>
    <t>WPŁATA DO BUDŻETU NADWYŻKI ŚRODKÓW OBROTOWYCH</t>
  </si>
  <si>
    <t>G</t>
  </si>
  <si>
    <t>STAN ŚRODKÓW OBROTOWYCH NETTO NA KONIEC ROKU</t>
  </si>
  <si>
    <t>H</t>
  </si>
  <si>
    <t>SUMA [D + E + F + G]</t>
  </si>
  <si>
    <t>do uchwały nr</t>
  </si>
  <si>
    <t>Rady m.st. Warszawy</t>
  </si>
  <si>
    <t>z</t>
  </si>
  <si>
    <t>do uchwały nr XIII/483/2024</t>
  </si>
  <si>
    <t>z 12 grudnia 2024 r.</t>
  </si>
  <si>
    <t>Załącznik nr 13</t>
  </si>
  <si>
    <t>Załącznik nr 3</t>
  </si>
  <si>
    <t>PLAN PRZYCHODÓW I KOSZTÓW ZAKŁADÓW BUDŻETOWYCH MIASTA STOŁECZNEGO WARSZAWY NA 2025 ROK</t>
  </si>
  <si>
    <t>[zł]</t>
  </si>
  <si>
    <t>Załącznik nr 4 do autopoprawki A</t>
  </si>
  <si>
    <r>
      <t>A. UTRZYMANIE DRÓG MIEJSKICH</t>
    </r>
    <r>
      <rPr>
        <i/>
        <sz val="8"/>
        <rFont val="Arial CE"/>
        <charset val="238"/>
      </rPr>
      <t xml:space="preserve"> - Zakład Remontów i Konserwacji Dróg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</si>
</sst>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  <charset val="238"/>
      <scheme val="minor"/>
    </font>
    <font>
      <sz val="8"/>
      <name val="Arial CE"/>
      <charset val="238"/>
    </font>
    <font>
      <b/>
      <sz val="8"/>
      <name val="Arial CE"/>
      <charset val="238"/>
    </font>
    <font>
      <sz val="10"/>
      <name val="Arial CE"/>
      <charset val="238"/>
    </font>
    <font>
      <i/>
      <sz val="8"/>
      <name val="Arial CE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sz val="8"/>
      <color theme="1"/>
      <name val="Arial"/>
      <family val="2"/>
      <charset val="238"/>
    </font>
    <font>
      <b/>
      <i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3">
    <xf numFmtId="0" fontId="0" fillId="0" borderId="0"/>
    <xf numFmtId="0" fontId="3" fillId="0" borderId="0"/>
    <xf numFmtId="0" fontId="7" fillId="0" borderId="0"/>
  </cellStyleXfs>
  <cellXfs count="40">
    <xf numFmtId="0" fontId="0" fillId="0" borderId="0" xfId="0"/>
    <xf numFmtId="0" fontId="1" fillId="0" borderId="0" xfId="1" applyFont="1" applyFill="1" applyAlignment="1">
      <alignment vertical="center"/>
    </xf>
    <xf numFmtId="0" fontId="1" fillId="0" borderId="0" xfId="1" applyFont="1" applyFill="1" applyBorder="1" applyAlignment="1" applyProtection="1">
      <alignment vertical="top"/>
      <protection locked="0"/>
    </xf>
    <xf numFmtId="0" fontId="4" fillId="0" borderId="0" xfId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justify" vertical="center" wrapText="1"/>
    </xf>
    <xf numFmtId="3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2" fillId="2" borderId="0" xfId="2" applyFont="1" applyFill="1" applyAlignment="1">
      <alignment vertical="center" wrapText="1"/>
    </xf>
    <xf numFmtId="0" fontId="1" fillId="2" borderId="0" xfId="2" applyFont="1" applyFill="1" applyAlignment="1">
      <alignment vertical="center"/>
    </xf>
    <xf numFmtId="0" fontId="2" fillId="2" borderId="0" xfId="2" applyFont="1" applyFill="1" applyAlignment="1">
      <alignment horizontal="left" vertical="center"/>
    </xf>
    <xf numFmtId="0" fontId="1" fillId="2" borderId="0" xfId="2" applyFont="1" applyFill="1" applyAlignment="1">
      <alignment horizontal="left" vertical="center"/>
    </xf>
    <xf numFmtId="0" fontId="1" fillId="0" borderId="0" xfId="2" applyFont="1" applyAlignment="1">
      <alignment horizontal="left" vertical="center"/>
    </xf>
    <xf numFmtId="0" fontId="1" fillId="0" borderId="0" xfId="1" applyFont="1" applyFill="1" applyAlignment="1">
      <alignment horizontal="right" vertical="center"/>
    </xf>
    <xf numFmtId="0" fontId="5" fillId="0" borderId="1" xfId="1" applyFont="1" applyFill="1" applyBorder="1" applyAlignment="1">
      <alignment horizontal="left" vertical="center" wrapText="1"/>
    </xf>
    <xf numFmtId="3" fontId="5" fillId="0" borderId="1" xfId="1" applyNumberFormat="1" applyFont="1" applyFill="1" applyBorder="1" applyAlignment="1">
      <alignment horizontal="right" vertical="center" wrapText="1"/>
    </xf>
    <xf numFmtId="3" fontId="5" fillId="0" borderId="1" xfId="1" applyNumberFormat="1" applyFont="1" applyFill="1" applyBorder="1" applyAlignment="1" applyProtection="1">
      <alignment horizontal="right" vertical="center"/>
      <protection locked="0"/>
    </xf>
    <xf numFmtId="3" fontId="5" fillId="0" borderId="1" xfId="1" applyNumberFormat="1" applyFont="1" applyFill="1" applyBorder="1" applyAlignment="1">
      <alignment horizontal="right" vertical="center"/>
    </xf>
    <xf numFmtId="3" fontId="5" fillId="0" borderId="1" xfId="1" applyNumberFormat="1" applyFont="1" applyFill="1" applyBorder="1" applyAlignment="1" applyProtection="1">
      <alignment horizontal="right" vertical="center" wrapText="1"/>
      <protection locked="0"/>
    </xf>
    <xf numFmtId="0" fontId="8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left" vertical="center" wrapText="1" indent="1"/>
    </xf>
    <xf numFmtId="3" fontId="6" fillId="0" borderId="1" xfId="1" applyNumberFormat="1" applyFont="1" applyFill="1" applyBorder="1" applyAlignment="1" applyProtection="1">
      <alignment horizontal="right" vertical="center"/>
      <protection locked="0"/>
    </xf>
    <xf numFmtId="3" fontId="6" fillId="0" borderId="1" xfId="1" applyNumberFormat="1" applyFont="1" applyFill="1" applyBorder="1" applyAlignment="1">
      <alignment horizontal="right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1" fillId="0" borderId="0" xfId="1" applyFont="1" applyFill="1" applyAlignment="1">
      <alignment horizontal="center" vertical="center"/>
    </xf>
    <xf numFmtId="0" fontId="1" fillId="0" borderId="0" xfId="1" applyFont="1" applyFill="1" applyAlignment="1">
      <alignment vertical="center" wrapText="1"/>
    </xf>
    <xf numFmtId="3" fontId="1" fillId="0" borderId="0" xfId="1" applyNumberFormat="1" applyFont="1" applyFill="1" applyAlignment="1">
      <alignment vertical="center"/>
    </xf>
    <xf numFmtId="0" fontId="9" fillId="0" borderId="0" xfId="0" applyFont="1"/>
    <xf numFmtId="0" fontId="6" fillId="0" borderId="1" xfId="1" applyFont="1" applyFill="1" applyBorder="1" applyAlignment="1">
      <alignment horizontal="center" vertical="center" wrapText="1"/>
    </xf>
    <xf numFmtId="3" fontId="6" fillId="0" borderId="1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vertical="center"/>
    </xf>
    <xf numFmtId="0" fontId="10" fillId="0" borderId="0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2" fillId="2" borderId="0" xfId="2" applyFont="1" applyFill="1" applyAlignment="1">
      <alignment horizontal="left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3" fontId="5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</cellXfs>
  <cellStyles count="3">
    <cellStyle name="Normalny" xfId="0" builtinId="0"/>
    <cellStyle name="Normalny_Zał. - B. Dochody własne Miasto_Powiat 3" xfId="2"/>
    <cellStyle name="Normalny_Zał. 5 -2009 Zakłady budżetowe miasto-powia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G38"/>
  <sheetViews>
    <sheetView tabSelected="1" view="pageBreakPreview" zoomScaleNormal="100" zoomScaleSheetLayoutView="100" workbookViewId="0">
      <selection activeCell="L28" sqref="L28"/>
    </sheetView>
  </sheetViews>
  <sheetFormatPr defaultRowHeight="11.25" x14ac:dyDescent="0.2"/>
  <cols>
    <col min="1" max="2" width="3.7109375" style="25" customWidth="1"/>
    <col min="3" max="3" width="47.7109375" style="26" customWidth="1"/>
    <col min="4" max="4" width="13.7109375" style="27" customWidth="1"/>
    <col min="5" max="7" width="13.7109375" style="1" customWidth="1"/>
    <col min="8" max="16384" width="9.140625" style="1"/>
  </cols>
  <sheetData>
    <row r="1" spans="1:7" x14ac:dyDescent="0.2">
      <c r="F1" s="34" t="s">
        <v>43</v>
      </c>
      <c r="G1" s="34"/>
    </row>
    <row r="3" spans="1:7" s="7" customFormat="1" x14ac:dyDescent="0.2">
      <c r="A3" s="4"/>
      <c r="B3" s="4"/>
      <c r="C3" s="5"/>
      <c r="D3" s="6"/>
      <c r="F3" s="8" t="s">
        <v>39</v>
      </c>
    </row>
    <row r="4" spans="1:7" s="7" customFormat="1" x14ac:dyDescent="0.2">
      <c r="A4" s="4"/>
      <c r="B4" s="4"/>
      <c r="C4" s="5"/>
      <c r="D4" s="6"/>
      <c r="F4" s="9" t="s">
        <v>34</v>
      </c>
    </row>
    <row r="5" spans="1:7" s="7" customFormat="1" x14ac:dyDescent="0.2">
      <c r="A5" s="4"/>
      <c r="B5" s="4"/>
      <c r="C5" s="5"/>
      <c r="D5" s="6"/>
      <c r="F5" s="9" t="s">
        <v>35</v>
      </c>
    </row>
    <row r="6" spans="1:7" s="7" customFormat="1" x14ac:dyDescent="0.2">
      <c r="A6" s="4"/>
      <c r="B6" s="4"/>
      <c r="C6" s="5"/>
      <c r="D6" s="6"/>
      <c r="F6" s="9" t="s">
        <v>36</v>
      </c>
    </row>
    <row r="7" spans="1:7" s="7" customFormat="1" x14ac:dyDescent="0.2">
      <c r="A7" s="4"/>
      <c r="B7" s="4"/>
      <c r="C7" s="5"/>
      <c r="D7" s="6"/>
      <c r="F7" s="9"/>
    </row>
    <row r="8" spans="1:7" s="7" customFormat="1" x14ac:dyDescent="0.2">
      <c r="A8" s="4"/>
      <c r="B8" s="4"/>
      <c r="C8" s="5"/>
      <c r="D8" s="6"/>
      <c r="F8" s="10" t="s">
        <v>40</v>
      </c>
    </row>
    <row r="9" spans="1:7" s="7" customFormat="1" x14ac:dyDescent="0.2">
      <c r="A9" s="4"/>
      <c r="B9" s="4"/>
      <c r="C9" s="5"/>
      <c r="D9" s="6"/>
      <c r="F9" s="11" t="s">
        <v>37</v>
      </c>
    </row>
    <row r="10" spans="1:7" s="7" customFormat="1" x14ac:dyDescent="0.2">
      <c r="A10" s="4"/>
      <c r="B10" s="4"/>
      <c r="C10" s="5"/>
      <c r="D10" s="6"/>
      <c r="F10" s="11" t="s">
        <v>35</v>
      </c>
    </row>
    <row r="11" spans="1:7" s="7" customFormat="1" x14ac:dyDescent="0.2">
      <c r="A11" s="4"/>
      <c r="B11" s="4"/>
      <c r="C11" s="5"/>
      <c r="D11" s="6"/>
      <c r="F11" s="12" t="s">
        <v>38</v>
      </c>
    </row>
    <row r="12" spans="1:7" s="7" customFormat="1" x14ac:dyDescent="0.2">
      <c r="A12" s="4"/>
      <c r="B12" s="4"/>
      <c r="C12" s="5"/>
      <c r="D12" s="6"/>
      <c r="F12" s="12"/>
    </row>
    <row r="13" spans="1:7" s="7" customFormat="1" x14ac:dyDescent="0.2">
      <c r="A13" s="4"/>
      <c r="B13" s="4"/>
      <c r="C13" s="5"/>
      <c r="D13" s="6"/>
      <c r="F13" s="12"/>
    </row>
    <row r="14" spans="1:7" x14ac:dyDescent="0.2">
      <c r="A14" s="35" t="s">
        <v>41</v>
      </c>
      <c r="B14" s="35"/>
      <c r="C14" s="35"/>
      <c r="D14" s="35"/>
      <c r="E14" s="35"/>
      <c r="F14" s="35"/>
      <c r="G14" s="35"/>
    </row>
    <row r="15" spans="1:7" s="31" customFormat="1" x14ac:dyDescent="0.2">
      <c r="A15" s="36" t="s">
        <v>44</v>
      </c>
      <c r="B15" s="36"/>
      <c r="C15" s="36"/>
      <c r="D15" s="36"/>
      <c r="E15" s="36"/>
      <c r="F15" s="36"/>
      <c r="G15" s="36"/>
    </row>
    <row r="16" spans="1:7" s="31" customFormat="1" x14ac:dyDescent="0.2">
      <c r="A16" s="32"/>
      <c r="B16" s="32"/>
      <c r="C16" s="32"/>
      <c r="D16" s="32"/>
      <c r="E16" s="32"/>
      <c r="F16" s="32"/>
      <c r="G16" s="32"/>
    </row>
    <row r="17" spans="1:7" x14ac:dyDescent="0.2">
      <c r="A17" s="2"/>
      <c r="B17" s="2"/>
      <c r="C17" s="2"/>
      <c r="D17" s="2"/>
      <c r="E17" s="28"/>
      <c r="G17" s="13" t="s">
        <v>42</v>
      </c>
    </row>
    <row r="18" spans="1:7" ht="21" customHeight="1" x14ac:dyDescent="0.2">
      <c r="A18" s="37" t="s">
        <v>0</v>
      </c>
      <c r="B18" s="37"/>
      <c r="C18" s="37" t="s">
        <v>1</v>
      </c>
      <c r="D18" s="38" t="s">
        <v>2</v>
      </c>
      <c r="E18" s="38" t="s">
        <v>3</v>
      </c>
      <c r="F18" s="38" t="s">
        <v>4</v>
      </c>
      <c r="G18" s="38" t="s">
        <v>5</v>
      </c>
    </row>
    <row r="19" spans="1:7" ht="21" customHeight="1" x14ac:dyDescent="0.2">
      <c r="A19" s="37"/>
      <c r="B19" s="37"/>
      <c r="C19" s="37"/>
      <c r="D19" s="38"/>
      <c r="E19" s="38"/>
      <c r="F19" s="38"/>
      <c r="G19" s="38"/>
    </row>
    <row r="20" spans="1:7" s="3" customFormat="1" ht="12" customHeight="1" x14ac:dyDescent="0.2">
      <c r="A20" s="39">
        <v>1</v>
      </c>
      <c r="B20" s="39"/>
      <c r="C20" s="29">
        <v>2</v>
      </c>
      <c r="D20" s="30">
        <v>3</v>
      </c>
      <c r="E20" s="29">
        <v>4</v>
      </c>
      <c r="F20" s="29">
        <v>5</v>
      </c>
      <c r="G20" s="29">
        <v>6</v>
      </c>
    </row>
    <row r="21" spans="1:7" s="25" customFormat="1" ht="21" customHeight="1" x14ac:dyDescent="0.2">
      <c r="A21" s="33" t="s">
        <v>6</v>
      </c>
      <c r="B21" s="33"/>
      <c r="C21" s="14" t="s">
        <v>7</v>
      </c>
      <c r="D21" s="15">
        <v>10000000</v>
      </c>
      <c r="E21" s="16">
        <v>0</v>
      </c>
      <c r="F21" s="16">
        <v>0</v>
      </c>
      <c r="G21" s="15">
        <f>D21-E21+F21</f>
        <v>10000000</v>
      </c>
    </row>
    <row r="22" spans="1:7" s="25" customFormat="1" ht="21" customHeight="1" x14ac:dyDescent="0.2">
      <c r="A22" s="33" t="s">
        <v>8</v>
      </c>
      <c r="B22" s="33"/>
      <c r="C22" s="14" t="s">
        <v>9</v>
      </c>
      <c r="D22" s="17">
        <f>SUM(D23,D26)</f>
        <v>189717674</v>
      </c>
      <c r="E22" s="17">
        <f>SUM(E23,E26)</f>
        <v>0</v>
      </c>
      <c r="F22" s="17">
        <f>SUM(F23,F26)</f>
        <v>7100000</v>
      </c>
      <c r="G22" s="17">
        <f>SUM(G23,G26)</f>
        <v>196817674</v>
      </c>
    </row>
    <row r="23" spans="1:7" ht="21" customHeight="1" x14ac:dyDescent="0.2">
      <c r="A23" s="33" t="s">
        <v>10</v>
      </c>
      <c r="B23" s="33"/>
      <c r="C23" s="14" t="s">
        <v>11</v>
      </c>
      <c r="D23" s="18">
        <f t="shared" ref="D23:F23" si="0">SUM(D24:D25)</f>
        <v>189717674</v>
      </c>
      <c r="E23" s="18">
        <f t="shared" si="0"/>
        <v>0</v>
      </c>
      <c r="F23" s="18">
        <f t="shared" si="0"/>
        <v>0</v>
      </c>
      <c r="G23" s="18">
        <f>SUM(G24:G25)</f>
        <v>189717674</v>
      </c>
    </row>
    <row r="24" spans="1:7" ht="21" customHeight="1" x14ac:dyDescent="0.2">
      <c r="A24" s="19"/>
      <c r="B24" s="20">
        <v>1</v>
      </c>
      <c r="C24" s="21" t="s">
        <v>12</v>
      </c>
      <c r="D24" s="22">
        <v>189717674</v>
      </c>
      <c r="E24" s="22">
        <v>0</v>
      </c>
      <c r="F24" s="22">
        <v>0</v>
      </c>
      <c r="G24" s="23">
        <f>D24-E24+F24</f>
        <v>189717674</v>
      </c>
    </row>
    <row r="25" spans="1:7" ht="21" customHeight="1" x14ac:dyDescent="0.2">
      <c r="A25" s="19"/>
      <c r="B25" s="20">
        <v>2</v>
      </c>
      <c r="C25" s="21" t="s">
        <v>13</v>
      </c>
      <c r="D25" s="22">
        <v>0</v>
      </c>
      <c r="E25" s="22">
        <v>0</v>
      </c>
      <c r="F25" s="22">
        <v>0</v>
      </c>
      <c r="G25" s="23">
        <f>D25-E25+F25</f>
        <v>0</v>
      </c>
    </row>
    <row r="26" spans="1:7" ht="21" customHeight="1" x14ac:dyDescent="0.2">
      <c r="A26" s="33" t="s">
        <v>14</v>
      </c>
      <c r="B26" s="33"/>
      <c r="C26" s="14" t="s">
        <v>15</v>
      </c>
      <c r="D26" s="18">
        <v>0</v>
      </c>
      <c r="E26" s="18">
        <v>0</v>
      </c>
      <c r="F26" s="18">
        <v>7100000</v>
      </c>
      <c r="G26" s="18">
        <f>D26-E26+F26</f>
        <v>7100000</v>
      </c>
    </row>
    <row r="27" spans="1:7" s="25" customFormat="1" ht="21" customHeight="1" x14ac:dyDescent="0.2">
      <c r="A27" s="33" t="s">
        <v>16</v>
      </c>
      <c r="B27" s="33"/>
      <c r="C27" s="14" t="s">
        <v>17</v>
      </c>
      <c r="D27" s="17">
        <f>SUM(D21+D22)</f>
        <v>199717674</v>
      </c>
      <c r="E27" s="17">
        <f>SUM(E21+E22)</f>
        <v>0</v>
      </c>
      <c r="F27" s="17">
        <f>SUM(F21+F22)</f>
        <v>7100000</v>
      </c>
      <c r="G27" s="17">
        <f>SUM(G21+G22)</f>
        <v>206817674</v>
      </c>
    </row>
    <row r="28" spans="1:7" s="25" customFormat="1" ht="21" customHeight="1" x14ac:dyDescent="0.2">
      <c r="A28" s="33" t="s">
        <v>18</v>
      </c>
      <c r="B28" s="33"/>
      <c r="C28" s="14" t="s">
        <v>19</v>
      </c>
      <c r="D28" s="17">
        <f>SUM(D29,D32,D33)</f>
        <v>185217674</v>
      </c>
      <c r="E28" s="17">
        <f>SUM(E29,E32,E33)</f>
        <v>0</v>
      </c>
      <c r="F28" s="17">
        <f>SUM(F29,F32,F33)</f>
        <v>7100000</v>
      </c>
      <c r="G28" s="17">
        <f>SUM(G29,G32,G33)</f>
        <v>192317674</v>
      </c>
    </row>
    <row r="29" spans="1:7" ht="21" customHeight="1" x14ac:dyDescent="0.2">
      <c r="A29" s="33" t="s">
        <v>10</v>
      </c>
      <c r="B29" s="33"/>
      <c r="C29" s="14" t="s">
        <v>20</v>
      </c>
      <c r="D29" s="15">
        <f>SUM(D30:D31)</f>
        <v>176217674</v>
      </c>
      <c r="E29" s="15">
        <f>SUM(E30:E31)</f>
        <v>0</v>
      </c>
      <c r="F29" s="15">
        <f>SUM(F30:F31)</f>
        <v>4100000</v>
      </c>
      <c r="G29" s="18">
        <f>SUM(G30:G31)</f>
        <v>180317674</v>
      </c>
    </row>
    <row r="30" spans="1:7" ht="21" customHeight="1" x14ac:dyDescent="0.2">
      <c r="A30" s="19"/>
      <c r="B30" s="20">
        <v>1</v>
      </c>
      <c r="C30" s="24" t="s">
        <v>21</v>
      </c>
      <c r="D30" s="22">
        <v>87735000</v>
      </c>
      <c r="E30" s="22">
        <v>0</v>
      </c>
      <c r="F30" s="22">
        <v>0</v>
      </c>
      <c r="G30" s="23">
        <f>D30-E30+F30</f>
        <v>87735000</v>
      </c>
    </row>
    <row r="31" spans="1:7" ht="21" customHeight="1" x14ac:dyDescent="0.2">
      <c r="A31" s="19"/>
      <c r="B31" s="20">
        <v>2</v>
      </c>
      <c r="C31" s="24" t="s">
        <v>22</v>
      </c>
      <c r="D31" s="22">
        <v>88482674</v>
      </c>
      <c r="E31" s="22">
        <v>0</v>
      </c>
      <c r="F31" s="22">
        <v>4100000</v>
      </c>
      <c r="G31" s="23">
        <f>D31-E31+F31</f>
        <v>92582674</v>
      </c>
    </row>
    <row r="32" spans="1:7" ht="21" customHeight="1" x14ac:dyDescent="0.2">
      <c r="A32" s="33" t="s">
        <v>14</v>
      </c>
      <c r="B32" s="33"/>
      <c r="C32" s="14" t="s">
        <v>23</v>
      </c>
      <c r="D32" s="18">
        <v>9000000</v>
      </c>
      <c r="E32" s="15">
        <v>0</v>
      </c>
      <c r="F32" s="15">
        <v>3000000</v>
      </c>
      <c r="G32" s="18">
        <f>D32-E32+F32</f>
        <v>12000000</v>
      </c>
    </row>
    <row r="33" spans="1:7" ht="21" customHeight="1" x14ac:dyDescent="0.2">
      <c r="A33" s="33" t="s">
        <v>24</v>
      </c>
      <c r="B33" s="33"/>
      <c r="C33" s="14" t="s">
        <v>25</v>
      </c>
      <c r="D33" s="18">
        <v>0</v>
      </c>
      <c r="E33" s="15">
        <v>0</v>
      </c>
      <c r="F33" s="15">
        <v>0</v>
      </c>
      <c r="G33" s="18">
        <v>0</v>
      </c>
    </row>
    <row r="34" spans="1:7" s="25" customFormat="1" ht="21" customHeight="1" x14ac:dyDescent="0.2">
      <c r="A34" s="33" t="s">
        <v>26</v>
      </c>
      <c r="B34" s="33"/>
      <c r="C34" s="14" t="s">
        <v>27</v>
      </c>
      <c r="D34" s="16">
        <v>0</v>
      </c>
      <c r="E34" s="16">
        <v>0</v>
      </c>
      <c r="F34" s="16">
        <v>0</v>
      </c>
      <c r="G34" s="16">
        <f>D34-E34+F34</f>
        <v>0</v>
      </c>
    </row>
    <row r="35" spans="1:7" s="25" customFormat="1" ht="21" customHeight="1" x14ac:dyDescent="0.2">
      <c r="A35" s="33" t="s">
        <v>28</v>
      </c>
      <c r="B35" s="33"/>
      <c r="C35" s="14" t="s">
        <v>29</v>
      </c>
      <c r="D35" s="16">
        <v>0</v>
      </c>
      <c r="E35" s="16">
        <v>0</v>
      </c>
      <c r="F35" s="16">
        <v>0</v>
      </c>
      <c r="G35" s="16">
        <f>D35-E35+F35</f>
        <v>0</v>
      </c>
    </row>
    <row r="36" spans="1:7" s="25" customFormat="1" ht="21" customHeight="1" x14ac:dyDescent="0.2">
      <c r="A36" s="33" t="s">
        <v>30</v>
      </c>
      <c r="B36" s="33"/>
      <c r="C36" s="14" t="s">
        <v>31</v>
      </c>
      <c r="D36" s="16">
        <v>14500000</v>
      </c>
      <c r="E36" s="16">
        <v>0</v>
      </c>
      <c r="F36" s="16">
        <v>0</v>
      </c>
      <c r="G36" s="18">
        <f>D36-E36+F36</f>
        <v>14500000</v>
      </c>
    </row>
    <row r="37" spans="1:7" s="25" customFormat="1" ht="21" customHeight="1" x14ac:dyDescent="0.2">
      <c r="A37" s="33" t="s">
        <v>32</v>
      </c>
      <c r="B37" s="33"/>
      <c r="C37" s="14" t="s">
        <v>33</v>
      </c>
      <c r="D37" s="17">
        <f>D28+D34+D35+D36</f>
        <v>199717674</v>
      </c>
      <c r="E37" s="17">
        <f>E28+E34+E35+E36</f>
        <v>0</v>
      </c>
      <c r="F37" s="17">
        <f>F28+F34+F35+F36</f>
        <v>7100000</v>
      </c>
      <c r="G37" s="18">
        <f>D37-E37+F37</f>
        <v>206817674</v>
      </c>
    </row>
    <row r="38" spans="1:7" x14ac:dyDescent="0.2">
      <c r="G38" s="27"/>
    </row>
  </sheetData>
  <mergeCells count="23">
    <mergeCell ref="F1:G1"/>
    <mergeCell ref="A27:B27"/>
    <mergeCell ref="A14:G14"/>
    <mergeCell ref="A15:G15"/>
    <mergeCell ref="A18:B19"/>
    <mergeCell ref="C18:C19"/>
    <mergeCell ref="D18:D19"/>
    <mergeCell ref="E18:E19"/>
    <mergeCell ref="F18:F19"/>
    <mergeCell ref="G18:G19"/>
    <mergeCell ref="A20:B20"/>
    <mergeCell ref="A21:B21"/>
    <mergeCell ref="A22:B22"/>
    <mergeCell ref="A23:B23"/>
    <mergeCell ref="A26:B26"/>
    <mergeCell ref="A36:B36"/>
    <mergeCell ref="A37:B37"/>
    <mergeCell ref="A28:B28"/>
    <mergeCell ref="A29:B29"/>
    <mergeCell ref="A32:B32"/>
    <mergeCell ref="A33:B33"/>
    <mergeCell ref="A34:B34"/>
    <mergeCell ref="A35:B35"/>
  </mergeCells>
  <printOptions horizontalCentered="1"/>
  <pageMargins left="0.70866141732283472" right="0.70866141732283472" top="0.98425196850393704" bottom="0.98425196850393704" header="0.51181102362204722" footer="0.51181102362204722"/>
  <pageSetup paperSize="9" scale="80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 nr 4 do autopoprawki A</vt:lpstr>
      <vt:lpstr>'Zał. nr 4 do autopoprawki A'!Obszar_wydruku</vt:lpstr>
    </vt:vector>
  </TitlesOfParts>
  <Company>UMSTW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Gryżewska Beata (PB)</dc:creator>
  <cp:lastModifiedBy>Czubak Justyna (PB)</cp:lastModifiedBy>
  <cp:lastPrinted>2025-03-11T09:41:21Z</cp:lastPrinted>
  <dcterms:created xsi:type="dcterms:W3CDTF">2025-03-10T09:56:49Z</dcterms:created>
  <dcterms:modified xsi:type="dcterms:W3CDTF">2025-03-11T11:48:47Z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Zał. nr 4 do autopoprawki A. Zakład budżetowy ZRiKD.xlsx</vt:lpwstr>
  </property>
</Properties>
</file>