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W:\BPB_SAP\XBAZA\ZZ\B_I_P\3. WYKONANIE BUDŻETU\2024 rok\e. Wykonanie budżetu za I półrocze\"/>
    </mc:Choice>
  </mc:AlternateContent>
  <bookViews>
    <workbookView xWindow="3990" yWindow="32760" windowWidth="15480" windowHeight="10230" tabRatio="964"/>
  </bookViews>
  <sheets>
    <sheet name="Zbiorczo" sheetId="28" r:id="rId1"/>
    <sheet name="Miasto" sheetId="12" r:id="rId2"/>
    <sheet name="Powiat" sheetId="15" r:id="rId3"/>
    <sheet name="Razem_dzielnice" sheetId="18" r:id="rId4"/>
    <sheet name="Bemowo" sheetId="9" r:id="rId5"/>
    <sheet name="Białołęka" sheetId="10" r:id="rId6"/>
    <sheet name="Bielany" sheetId="11" r:id="rId7"/>
    <sheet name="Ochota" sheetId="14" r:id="rId8"/>
    <sheet name="Mokotów" sheetId="13" r:id="rId9"/>
    <sheet name="Praga_Południe" sheetId="16" r:id="rId10"/>
    <sheet name="Praga_Północ" sheetId="17" r:id="rId11"/>
    <sheet name="Rembertów" sheetId="19" r:id="rId12"/>
    <sheet name="Śródmieście" sheetId="29" r:id="rId13"/>
    <sheet name="Targówek" sheetId="20" r:id="rId14"/>
    <sheet name="Ursus" sheetId="21" r:id="rId15"/>
    <sheet name="Ursynów" sheetId="22" r:id="rId16"/>
    <sheet name="Wawer" sheetId="23" r:id="rId17"/>
    <sheet name="Wesoła" sheetId="24" r:id="rId18"/>
    <sheet name="Wilanów" sheetId="25" r:id="rId19"/>
    <sheet name="Włochy" sheetId="27" r:id="rId20"/>
    <sheet name="Wola" sheetId="26" r:id="rId21"/>
    <sheet name="Żoliborz" sheetId="30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xlnm.Print_Area" localSheetId="5">Białołęka!$A$1:$G$183</definedName>
    <definedName name="_xlnm.Print_Area" localSheetId="1">Miasto!$A$1:$G$324</definedName>
    <definedName name="_xlnm.Print_Area" localSheetId="8">Mokotów!$A$1:$G$193</definedName>
    <definedName name="_xlnm.Print_Area" localSheetId="7">Ochota!$A$1:$G$187</definedName>
    <definedName name="_xlnm.Print_Area" localSheetId="2">Powiat!$A$1:$G$124</definedName>
    <definedName name="_xlnm.Print_Area" localSheetId="10">Praga_Północ!$A$1:$G$186</definedName>
    <definedName name="_xlnm.Print_Area" localSheetId="3">Razem_dzielnice!$A$1:$G$287</definedName>
    <definedName name="_xlnm.Print_Area" localSheetId="13">Targówek!$A$1:$G$198</definedName>
    <definedName name="_xlnm.Print_Area" localSheetId="14">Ursus!$A$1:$G$179</definedName>
    <definedName name="_xlnm.Print_Area" localSheetId="19">Włochy!$A$1:$G$176</definedName>
    <definedName name="_xlnm.Print_Area" localSheetId="0">Zbiorczo!$A$1:$G$453</definedName>
    <definedName name="_xlnm.Print_Titles" localSheetId="4">Bemowo!$6:$11</definedName>
    <definedName name="_xlnm.Print_Titles" localSheetId="5">Białołęka!$6:$11</definedName>
    <definedName name="_xlnm.Print_Titles" localSheetId="6">Bielany!$6:$11</definedName>
    <definedName name="_xlnm.Print_Titles" localSheetId="1">Miasto!$6:$11</definedName>
    <definedName name="_xlnm.Print_Titles" localSheetId="8">Mokotów!$6:$11</definedName>
    <definedName name="_xlnm.Print_Titles" localSheetId="7">Ochota!$6:$11</definedName>
    <definedName name="_xlnm.Print_Titles" localSheetId="2">Powiat!$6:$11</definedName>
    <definedName name="_xlnm.Print_Titles" localSheetId="9">Praga_Południe!$6:$11</definedName>
    <definedName name="_xlnm.Print_Titles" localSheetId="10">Praga_Północ!$6:$11</definedName>
    <definedName name="_xlnm.Print_Titles" localSheetId="3">Razem_dzielnice!$6:$11</definedName>
    <definedName name="_xlnm.Print_Titles" localSheetId="11">Rembertów!$6:$11</definedName>
    <definedName name="_xlnm.Print_Titles" localSheetId="12">Śródmieście!$6:$11</definedName>
    <definedName name="_xlnm.Print_Titles" localSheetId="13">Targówek!$6:$11</definedName>
    <definedName name="_xlnm.Print_Titles" localSheetId="14">Ursus!$6:$11</definedName>
    <definedName name="_xlnm.Print_Titles" localSheetId="15">Ursynów!$6:$11</definedName>
    <definedName name="_xlnm.Print_Titles" localSheetId="16">Wawer!$6:$11</definedName>
    <definedName name="_xlnm.Print_Titles" localSheetId="17">Wesoła!$6:$11</definedName>
    <definedName name="_xlnm.Print_Titles" localSheetId="18">Wilanów!$6:$11</definedName>
    <definedName name="_xlnm.Print_Titles" localSheetId="19">Włochy!$6:$11</definedName>
    <definedName name="_xlnm.Print_Titles" localSheetId="20">Wola!$6:$11</definedName>
    <definedName name="_xlnm.Print_Titles" localSheetId="0">Zbiorczo!$6:$11</definedName>
    <definedName name="_xlnm.Print_Titles" localSheetId="21">Żoliborz!$6:$11</definedName>
  </definedNames>
  <calcPr calcId="162913"/>
</workbook>
</file>

<file path=xl/calcChain.xml><?xml version="1.0" encoding="utf-8"?>
<calcChain xmlns="http://schemas.openxmlformats.org/spreadsheetml/2006/main">
  <c r="K12" i="18" l="1"/>
  <c r="M12" i="18"/>
  <c r="N12" i="18"/>
  <c r="K13" i="18"/>
  <c r="M13" i="18"/>
  <c r="N13" i="18"/>
  <c r="J13" i="18"/>
  <c r="J12" i="18"/>
  <c r="A7" i="30" l="1"/>
  <c r="A7" i="29" l="1"/>
  <c r="A7" i="27" l="1"/>
  <c r="A7" i="26" l="1"/>
  <c r="A7" i="25" l="1"/>
  <c r="A7" i="24" l="1"/>
  <c r="A7" i="23" l="1"/>
  <c r="A7" i="22" l="1"/>
  <c r="A7" i="21" l="1"/>
  <c r="A7" i="20" l="1"/>
  <c r="A7" i="19" l="1"/>
  <c r="A7" i="17" l="1"/>
  <c r="A7" i="16" l="1"/>
  <c r="A7" i="14" l="1"/>
  <c r="A7" i="13" l="1"/>
  <c r="A7" i="11" l="1"/>
  <c r="A7" i="10" l="1"/>
  <c r="A7" i="9" l="1"/>
</calcChain>
</file>

<file path=xl/sharedStrings.xml><?xml version="1.0" encoding="utf-8"?>
<sst xmlns="http://schemas.openxmlformats.org/spreadsheetml/2006/main" count="4580" uniqueCount="453">
  <si>
    <t>OGÓŁEM</t>
  </si>
  <si>
    <t>Wykonanie</t>
  </si>
  <si>
    <t>Wyszczególnienie</t>
  </si>
  <si>
    <t>Plan</t>
  </si>
  <si>
    <t>-</t>
  </si>
  <si>
    <t>Wybory do Parlamentu Europejskiego</t>
  </si>
  <si>
    <t>Kwalifikacja wojskowa</t>
  </si>
  <si>
    <t>Dowożenie uczniów do szkół</t>
  </si>
  <si>
    <t>Dokształcanie i doskonalenie nauczycieli</t>
  </si>
  <si>
    <t>Wczesne wspomaganie rozwoju dziecka</t>
  </si>
  <si>
    <t>Gospodarka ściekowa i ochrona wód</t>
  </si>
  <si>
    <t>Ochrona zabytków i opieka nad zabytkami</t>
  </si>
  <si>
    <t>W tym Urząd</t>
  </si>
  <si>
    <t>Wskaźnik %
(kol. 3/2)</t>
  </si>
  <si>
    <t>Wskaźnik %
(kol. 6/5)</t>
  </si>
  <si>
    <t>TRANSPORT I KOMUNIKACJA</t>
  </si>
  <si>
    <t>Drogi i mosty</t>
  </si>
  <si>
    <t>Utrzymanie i remonty dróg</t>
  </si>
  <si>
    <t>Utrzymanie i remonty dróg gminnych</t>
  </si>
  <si>
    <t>Utrzymanie i remonty dróg wewnętrznych</t>
  </si>
  <si>
    <t>Oświetlenie ulic</t>
  </si>
  <si>
    <t>Utrzymanie i remonty oświetlenia ulic, placów i dróg</t>
  </si>
  <si>
    <t>Opracowania i analizy związane z drogami</t>
  </si>
  <si>
    <t>ŁAD PRZESTRZENNY I GOSPODARKA NIERUCHOMOŚCIAMI</t>
  </si>
  <si>
    <t>Gospodarka przestrzenna</t>
  </si>
  <si>
    <t>Architektura, Urbanistyka i Zagospodarowanie Przestrzeni Publicznej</t>
  </si>
  <si>
    <t>Mieszkaniowy zasób komunalny oraz pozostałe zadania związane z zapewnieniem lokali mieszkalnych</t>
  </si>
  <si>
    <t>Koszty eksploatacji mieszkaniowego zasobu komunalnego</t>
  </si>
  <si>
    <t>Remonty mieszkaniowego zasobu komunalnego</t>
  </si>
  <si>
    <t>Rozliczenia ze wspólnotami mieszkaniowymi</t>
  </si>
  <si>
    <t>Rozliczenia za lokale z właścicielami innymi niż m.st. Warszawa</t>
  </si>
  <si>
    <t>Zadania związane z nabywaniem i sprzedażą nieruchomości</t>
  </si>
  <si>
    <t>Przygotowanie nieruchomości komunalnych przeznaczonych m.in. do zbycia i zamiany</t>
  </si>
  <si>
    <t>Regulacja stanów prawnych nieruchomości, w tym odszkodowania</t>
  </si>
  <si>
    <t>Pozostały zasób komunalny</t>
  </si>
  <si>
    <t>Zarządzanie lokalami użytkowymi i ich eksploatacja</t>
  </si>
  <si>
    <t>Zarządzanie pozostałymi nieruchomościami</t>
  </si>
  <si>
    <t>GOSPODARKA KOMUNALNA I OCHRONA ŚRODOWISKA</t>
  </si>
  <si>
    <t>Utrzymanie porządku i czystości</t>
  </si>
  <si>
    <t>Oczyszczanie miasta</t>
  </si>
  <si>
    <t>Zimowe oczyszczanie ulic</t>
  </si>
  <si>
    <t>Letnie oczyszczanie ulic</t>
  </si>
  <si>
    <t>Oczyszczanie pozostałych terenów</t>
  </si>
  <si>
    <t>Interwencyjne pogotowie oczyszczania</t>
  </si>
  <si>
    <t>Opróżnianie i zakup koszy ulicznych</t>
  </si>
  <si>
    <t>Szalety miejskie i kabiny sanitarne</t>
  </si>
  <si>
    <t>Likwidacja dzikich wysypisk</t>
  </si>
  <si>
    <t>Akcje związane z utrzymaniem czystości i porządku</t>
  </si>
  <si>
    <t>Dzień Ziemi i inne</t>
  </si>
  <si>
    <t>Opracowania i analizy związane z ochroną środowiska i monitorowanie środowiska</t>
  </si>
  <si>
    <t>Zadania z zakresu bezdomności zwierząt w mieście</t>
  </si>
  <si>
    <t>Utrzymanie i remonty sieci wodno-kanalizacyjnej</t>
  </si>
  <si>
    <t>Utrzymanie i konserwacja urządzeń wodnych i innych zbiorników wodnych</t>
  </si>
  <si>
    <t>Tereny zielone</t>
  </si>
  <si>
    <t>Utrzymanie i konserwacja zieleni</t>
  </si>
  <si>
    <t>Utrzymanie i konserwacja zieleni przyulicznej</t>
  </si>
  <si>
    <t>Utrzymanie parków</t>
  </si>
  <si>
    <t>Opracowania związane z zielenią</t>
  </si>
  <si>
    <t>Pozostałe zadania z zakresu gospodarki komunalnej</t>
  </si>
  <si>
    <t>Place zabaw, ścieżki zdrowia i inne formy aktywności plenerowej</t>
  </si>
  <si>
    <t>Przedsięwzięcia ekologiczne</t>
  </si>
  <si>
    <t>BEZPIECZEŃSTWO I PORZĄDEK PUBLICZNY</t>
  </si>
  <si>
    <t>Obrona narodowa i cywilna</t>
  </si>
  <si>
    <t>EDUKACJA</t>
  </si>
  <si>
    <t>Oświata i edukacyjna opieka wychowawcza</t>
  </si>
  <si>
    <t>Prowadzenie przedszkoli i innych form wychowania przedszkolnego</t>
  </si>
  <si>
    <t>Prowadzenie publicznych przedszkoli i innych form wychowania przedszkolnego</t>
  </si>
  <si>
    <t>Dotacje dla niepublicznych przedszkoli i innych form wychowania przedszkolnego</t>
  </si>
  <si>
    <t>Prowadzenie oddziałów "0" w szkołach podstawowych</t>
  </si>
  <si>
    <t>Prowadzenie publicznych oddziałów "0" w szkołach podstawowych</t>
  </si>
  <si>
    <t>Prowadzenie szkół podstawowych</t>
  </si>
  <si>
    <t>Prowadzenie publicznych szkół podstawowych</t>
  </si>
  <si>
    <t>Dotacje dla niepublicznych szkół podstawowych</t>
  </si>
  <si>
    <t>Prowadzenie liceów ogólnokształcących</t>
  </si>
  <si>
    <t>Prowadzenie publicznych liceów ogólnokształcących</t>
  </si>
  <si>
    <t>Dotacje dla niepublicznych liceów ogólnokształcących</t>
  </si>
  <si>
    <t>Prowadzenie publicznych poradni psychologiczno-pedagogicznych</t>
  </si>
  <si>
    <t>Prowadzenie internatów i burs szkolnych</t>
  </si>
  <si>
    <t>Dotacje dla niepublicznych internatów i burs szkolnych</t>
  </si>
  <si>
    <t>Prowadzenie świetlic szkolnych</t>
  </si>
  <si>
    <t>Remonty w przedszkolach, szkołach i placówkach oświatowych</t>
  </si>
  <si>
    <t>Zajęcia dla uczniów na basenach i w halach sportowych</t>
  </si>
  <si>
    <t>Prowadzenie stołówek szkolnych i przedszkolnych</t>
  </si>
  <si>
    <t>Realizacja zadań wymagających stosowania specjalnej organizacji nauki i metod pracy</t>
  </si>
  <si>
    <t>Realizacja zadań wymagających stosowania specjalnej organizacji nauki i metod pracy przez placówki publiczne</t>
  </si>
  <si>
    <t>Dotacje dla podmiotów niepublicznych realizujących zadania wymagające stosowania specjalnej nauki organizacji i metod pracy</t>
  </si>
  <si>
    <t>Wyposażenie szkół w podręczniki, materiały edukacyjne lub materiały ćwiczeniowe</t>
  </si>
  <si>
    <t>Wyposażenie szkół publicznych w podręczniki, materiały edukacyjne lub materiały ćwiczeniowe</t>
  </si>
  <si>
    <t>Dotacje na sfinansowanie wyposażenia placówek niepublicznych w podręczniki lub materiały ćwiczeniowe</t>
  </si>
  <si>
    <t>Pozostałe zadania z zakresu oświaty i wychowania</t>
  </si>
  <si>
    <t>Zarządzanie finansami oświaty</t>
  </si>
  <si>
    <t>Postępowania związane z awansem zawodowym nauczycieli</t>
  </si>
  <si>
    <t>Fundusz socjalny dla emerytowanych pracowników oświaty</t>
  </si>
  <si>
    <t>Nagrody dla nauczycieli</t>
  </si>
  <si>
    <t>Organizacja olimpiad, konkursów i uroczystości szkolnych oraz realizacja programów o charakterze innowacyjnym</t>
  </si>
  <si>
    <t>Wypoczynek dzieci i młodzieży szkolnej</t>
  </si>
  <si>
    <t>Pomoc materialna dla uczniów, studentów i doktorantów</t>
  </si>
  <si>
    <t>Stypendia za wyniki w nauce</t>
  </si>
  <si>
    <t>Stypendia socjalne</t>
  </si>
  <si>
    <t>Dożywianie uczniów</t>
  </si>
  <si>
    <t>Realizacja programów edukacyjno-oświatowych (w tym UE)</t>
  </si>
  <si>
    <t>Programy edukacyjno - oświatowe</t>
  </si>
  <si>
    <t>Projekty edukacyjno - oświatowe realizowane w ramach programów Unii Europejskiej</t>
  </si>
  <si>
    <t>Inne zadania (utrzymanie związków zawodowych, wypłata zasądzonych rent za zlikwidowanie jednostki)</t>
  </si>
  <si>
    <t>OCHRONA ZDROWIA I POLITYKA SPOŁECZNA</t>
  </si>
  <si>
    <t>Programy zdrowotne</t>
  </si>
  <si>
    <t>Miejski Program Profilaktyki i Rozwiązywania Problemów Alkoholowych</t>
  </si>
  <si>
    <t>Polityka społeczna</t>
  </si>
  <si>
    <t>Poradnictwo, mieszkania treningowe i wspomagane, ośrodki interwencji kryzysowej oraz usługi specjalistyczne</t>
  </si>
  <si>
    <t>Pomoc bezrobotnym, aktywizacja zawodowa</t>
  </si>
  <si>
    <t>Zadania z zakresu pomocy bezrobotnym</t>
  </si>
  <si>
    <t>Pomoc dla repatriantów oraz dla uchodźców, w tym pomoc dla obywateli Ukrainy</t>
  </si>
  <si>
    <t>Jednostki obsługi zadań z zakresu pomocy społecznej</t>
  </si>
  <si>
    <t>Zapewnienie opieki osobom przebywającym i dochodzącym w jednostkach pomocy społecznej</t>
  </si>
  <si>
    <t>Zapewnienie pomocy, opieki i wychowania dzieciom i młodzieży pozbawionym opieki rodziców</t>
  </si>
  <si>
    <t>Wspieranie inicjatyw społecznych na rzecz zaspokajania potrzeb życiowych osób i rodzin</t>
  </si>
  <si>
    <t>Dożywianie</t>
  </si>
  <si>
    <t>Realizacja programu "Posiłek w szkole i w domu"</t>
  </si>
  <si>
    <t>Pozostałe zadania z zakresu dożywiania</t>
  </si>
  <si>
    <t>Wspomaganie i rozwój usług społecznych</t>
  </si>
  <si>
    <t>Wypłata świadczeń i zasiłków oraz pomoc w naturze</t>
  </si>
  <si>
    <t>Zasiłki i pomoc w naturze</t>
  </si>
  <si>
    <t>Świadczenia rodzinne, wychowawcze i z funduszu alimentacyjnego</t>
  </si>
  <si>
    <t>Dodatki mieszkaniowe i energetyczne</t>
  </si>
  <si>
    <t>Ubezpieczenia zdrowotne i świadczenia dla osób nieobjętych ubezpieczeniem społecznym oraz osób pobierających niektóre świadczenia z pomocy społecznej</t>
  </si>
  <si>
    <t>KULTURA I OCHRONA DZIEDZICTWA KULTUROWEGO</t>
  </si>
  <si>
    <t>Upowszechnianie kultury i tradycji</t>
  </si>
  <si>
    <t>Przedsięwzięcia artystyczne i kulturalne</t>
  </si>
  <si>
    <t>Ochrona i konserwacja obiektów zabytkowych</t>
  </si>
  <si>
    <t>Działalność kulturalna</t>
  </si>
  <si>
    <t>Prowadzenie działalności kulturalnej przez domy i ośrodki kultury</t>
  </si>
  <si>
    <t>Bemowskie Centrum Kultury w Dzielnicy Bemowo</t>
  </si>
  <si>
    <t>Prowadzenie działalności kulturalnej przez biblioteki</t>
  </si>
  <si>
    <t>Biblioteka Publiczna w Dzielnicy Bemowo</t>
  </si>
  <si>
    <t>Pozostałe inicjatywy w zakresie kultury</t>
  </si>
  <si>
    <t>Utrzymanie pomników, rzeźb i innych miejsc pamięci</t>
  </si>
  <si>
    <t>REKREACJA, SPORT I TURYSTYKA</t>
  </si>
  <si>
    <t>Działalność rekreacyjno-sportowa</t>
  </si>
  <si>
    <t>Utrzymanie obiektów sportowo-rekreacyjnych</t>
  </si>
  <si>
    <t>Upowszechnianie kultury fizycznej i sportu</t>
  </si>
  <si>
    <t>Imprezy rekreacyjno-sportowe</t>
  </si>
  <si>
    <t>Podnoszenie sprawności fizycznej mieszkańców oraz szkolenia i współzawodnictwo sportowe dzieci i młodzieży</t>
  </si>
  <si>
    <t>Sport i rekreacja osób z niepełnosprawnościami</t>
  </si>
  <si>
    <t>Prowadzenie działalności sportowo - rekreacyjnej</t>
  </si>
  <si>
    <t>Ośrodek Sportu i Rekreacji w Dzielnicy Bemowo</t>
  </si>
  <si>
    <t>DZIAŁALNOŚĆ PROMOCYJNA I WSPIERANIE ROZWOJU GOSPODARCZEGO</t>
  </si>
  <si>
    <t>Promocja miasta</t>
  </si>
  <si>
    <t>Promocja krajowa</t>
  </si>
  <si>
    <t>Udział w wystawach, targach, imprezach promocyjnych</t>
  </si>
  <si>
    <t>Wydawnictwa w tym wydawnictwa multimedialne</t>
  </si>
  <si>
    <t>Reklama w mediach, zakup materiałów promocyjnych oraz zarządzanie marką miasta Warszawy</t>
  </si>
  <si>
    <t>Współpraca regionalna</t>
  </si>
  <si>
    <t>Współpraca międzynarodowa</t>
  </si>
  <si>
    <t>Dekoracja miasta</t>
  </si>
  <si>
    <t>Wspieranie rozwoju gospodarczego</t>
  </si>
  <si>
    <t>Obsługa inwestorów i promocja gospodarcza</t>
  </si>
  <si>
    <t>ZARZĄDZANIE STRUKTURAMI SAMORZĄDOWYMI</t>
  </si>
  <si>
    <t>Funkcjonowanie Urzędu Miasta</t>
  </si>
  <si>
    <t>Utrzymanie stanowisk pracy</t>
  </si>
  <si>
    <t>Fundusz wynagrodzeń</t>
  </si>
  <si>
    <t>Wydatki na rzecz pracownika</t>
  </si>
  <si>
    <t>Zapewnienie prawidłowego działania Urzędu</t>
  </si>
  <si>
    <t>Remonty bieżące w budynkach</t>
  </si>
  <si>
    <t>Utrzymanie Urzędu</t>
  </si>
  <si>
    <t>Obsługa informatyczna</t>
  </si>
  <si>
    <t>Obsługa teletechniczna</t>
  </si>
  <si>
    <t>Obsługa prawna</t>
  </si>
  <si>
    <t>Obsługa kancelaryjna</t>
  </si>
  <si>
    <t>Obsługa medialna</t>
  </si>
  <si>
    <t>Ochrona osób i mienia</t>
  </si>
  <si>
    <t>Rozwój społeczeństwa obywatelskiego</t>
  </si>
  <si>
    <t>Obsługa organizacyjno-techniczna Rady m.st. Warszawy i Rad Dzielnic</t>
  </si>
  <si>
    <t>Dialog społeczny, badania opinii mieszkańców, komunikacja społeczna</t>
  </si>
  <si>
    <t>Wybory do organów samorządowych</t>
  </si>
  <si>
    <t>Centra Aktywności Lokalnej</t>
  </si>
  <si>
    <t>FINANSE I RÓŻNE ROZLICZENIA</t>
  </si>
  <si>
    <t>Zadania z zakresu polityki finansowej</t>
  </si>
  <si>
    <t>Różne rozliczenia</t>
  </si>
  <si>
    <t>Zadania z zakresu polityki podatkowej</t>
  </si>
  <si>
    <t>Wymiar, windykacja i ewidencja podatków i opłat lokalnych oraz należności niepodatkowych</t>
  </si>
  <si>
    <t>Plany zagospodarowania przestrzennego</t>
  </si>
  <si>
    <t>Utrzymanie jednostek gospodarujących zasobem komunalnym</t>
  </si>
  <si>
    <t>Remonty lokali użytkowych</t>
  </si>
  <si>
    <t>Wykonywanie zadań związanych z rolnictwem w mieście</t>
  </si>
  <si>
    <t>Gospodarowanie targowiskami i nadzór nad handlem obwoźnym</t>
  </si>
  <si>
    <t>Prowadzenie przedszkoli specjalnych</t>
  </si>
  <si>
    <t>Dotacje dla niepublicznych przedszkoli specjalnych</t>
  </si>
  <si>
    <t>Dotacje dla niepublicznych oddziałów "0" w szkołach podstawowych</t>
  </si>
  <si>
    <t>Białołęcki Ośrodek Kultury</t>
  </si>
  <si>
    <t>Biblioteka Publiczna w Dzielnicy Białołęka</t>
  </si>
  <si>
    <t>Promocja zagraniczna</t>
  </si>
  <si>
    <t>Wymiana młodzieży</t>
  </si>
  <si>
    <t>Działania na rzecz mieszkańców</t>
  </si>
  <si>
    <t>Obsługa mieszkańców</t>
  </si>
  <si>
    <t>Zadania z zakresu ewidencji ludności, wydawania dowodów osobistych, decyzji administracyjnych</t>
  </si>
  <si>
    <t>Obsługa w zakresie prowadzenia procedur przetargowych</t>
  </si>
  <si>
    <t>Obsługa finansowo-księgowa</t>
  </si>
  <si>
    <t>Komunikacja zbiorowa</t>
  </si>
  <si>
    <t>Zarządzanie komunikacją miejską</t>
  </si>
  <si>
    <t>Organizacja komunikacji, marketing, nadzór i kontrola ruchu</t>
  </si>
  <si>
    <t>Prowadzenie publicznych przedszkoli specjalnych</t>
  </si>
  <si>
    <t>Prowadzenie publicznych internatów i burs szkolnych</t>
  </si>
  <si>
    <t>Prowadzenie placówek wychowania pozaszkolnego</t>
  </si>
  <si>
    <t>Prowadzenie publicznych placówek wychowania pozaszkolnego</t>
  </si>
  <si>
    <t>Prowadzenie techników</t>
  </si>
  <si>
    <t>Prowadzenie publicznych techników</t>
  </si>
  <si>
    <t>Dotacje dla niepublicznych techników</t>
  </si>
  <si>
    <t>Prowadzenie branżowych szkół I i II stopnia</t>
  </si>
  <si>
    <t>Prowadzenie publicznych branżowych szkół I i II stopnia</t>
  </si>
  <si>
    <t>Bielański Ośrodek Kultury</t>
  </si>
  <si>
    <t>Biblioteka Publiczna im. Stanisława Staszica w Dzielnicy Bielany</t>
  </si>
  <si>
    <t>Zajęcia szkolne w obiektach sportowych</t>
  </si>
  <si>
    <t>Szkolenia i dokształcanie kadr kultury fizycznej</t>
  </si>
  <si>
    <t>Utrzymanie i działalność statutowa Rad Osiedli</t>
  </si>
  <si>
    <t>Zakup usług komunikacji miejskiej</t>
  </si>
  <si>
    <t>Metro Warszawskie</t>
  </si>
  <si>
    <t>Miejskie Zakłady Autobusowe</t>
  </si>
  <si>
    <t>Pozostali przewoźnicy autobusowi</t>
  </si>
  <si>
    <t>Szybka Kolej Miejska</t>
  </si>
  <si>
    <t>Tramwaje Warszawskie</t>
  </si>
  <si>
    <t>Pozostali przewoźnicy kolejowi</t>
  </si>
  <si>
    <t>Utrzymanie Zarządu Transportu Miejskiego, w tym obsługa inwestycji</t>
  </si>
  <si>
    <t>Utrzymanie i obsługa systemu biletowego</t>
  </si>
  <si>
    <t>Utrzymanie infrastruktury przystankowej</t>
  </si>
  <si>
    <t>Opracowania i analizy związane z komunikacją miejską</t>
  </si>
  <si>
    <t>Utrzymanie i remonty dróg w miastach na prawach powiatu</t>
  </si>
  <si>
    <t>Utrzymanie i remonty obiektów mostowych</t>
  </si>
  <si>
    <t>Utrzymanie sygnalizacji świetlnej</t>
  </si>
  <si>
    <t>Utrzymanie sygnalizacji na drogach w miastach na prawach powiatu</t>
  </si>
  <si>
    <t>Iluminacje obiektów architektonicznych</t>
  </si>
  <si>
    <t>Zarządzanie drogami i obsługa inwestycji drogowych</t>
  </si>
  <si>
    <t>Gospodarowanie parkingami i węzłami komunikacyjnymi</t>
  </si>
  <si>
    <t>Rewitalizacja</t>
  </si>
  <si>
    <t>Rewitalizacja obszarów miejskich</t>
  </si>
  <si>
    <t>Prowadzenie polityki rozwoju przestrzennego</t>
  </si>
  <si>
    <t>Opracowania i analizy związane z zarządzaniem zasobem komunalnym</t>
  </si>
  <si>
    <t>Prowadzenie zasobu geodezyjnego i kartograficznego</t>
  </si>
  <si>
    <t>Utrzymanie i rozwój aplikacji i baz danych przestrzennych</t>
  </si>
  <si>
    <t>Zarządzanie mieniem Skarbu Państwa</t>
  </si>
  <si>
    <t>Eksploatacja zasobu Skarbu Państwa</t>
  </si>
  <si>
    <t>Remonty zasobu Skarbu Państwa</t>
  </si>
  <si>
    <t>Gospodarowanie nieruchomościami Skarbu Państwa</t>
  </si>
  <si>
    <t>Rozliczenia ze wspólnotami mieszkaniowymi w nieruchomościach Skarbu Państwa, w tym zaliczka "A" i "B"</t>
  </si>
  <si>
    <t>Zarządzanie oczyszczaniem miasta</t>
  </si>
  <si>
    <t>Gospodarka odpadami</t>
  </si>
  <si>
    <t>Opracowanie mapy akustycznej</t>
  </si>
  <si>
    <t>Miejski Ogród Zoologiczny</t>
  </si>
  <si>
    <t>Opracowania związane z gospodarką wodno-ściekową</t>
  </si>
  <si>
    <t>Utrzymanie lasów</t>
  </si>
  <si>
    <t>Składki na rzecz izb rolniczych</t>
  </si>
  <si>
    <t>Utrzymanie i rozwój infrastruktury komunalnej</t>
  </si>
  <si>
    <t>Planowanie rozwoju i monitorowanie funkcjonowania systemu zaopatrzenia w ciepło, paliwa gazowe i energię elektryczną</t>
  </si>
  <si>
    <t>Zadania z zakresu cmentarnictwa</t>
  </si>
  <si>
    <t>Zarząd Cmentarzy Komunalnych</t>
  </si>
  <si>
    <t>Pozostałe zadania z zakresu cmentarnictwa</t>
  </si>
  <si>
    <t>Rekompensaty dla żołnierzy rezerwy oraz pozostałe świadczenia</t>
  </si>
  <si>
    <t>Ochrona przeciwpożarowa</t>
  </si>
  <si>
    <t>Ochotnicze Straże Pożarne</t>
  </si>
  <si>
    <t>Poprawa bezpieczeństwa</t>
  </si>
  <si>
    <t>Zapewnienie porządku i bezpieczeństwa</t>
  </si>
  <si>
    <t>Zapewnienie sprawności systemu monitoringu</t>
  </si>
  <si>
    <t>Realizacja programów prewencyjnych</t>
  </si>
  <si>
    <t>Dofinansowanie działań realizowanych przez Policję</t>
  </si>
  <si>
    <t>Patrole ponadnormatywne</t>
  </si>
  <si>
    <t>Pobyt osób w Stołecznym Ośrodku dla Osób Nietrzeźwych</t>
  </si>
  <si>
    <t>Prowadzenie szkół podstawowych specjalnych</t>
  </si>
  <si>
    <t>Prowadzenie publicznych szkół podstawowych specjalnych</t>
  </si>
  <si>
    <t>Dotacje dla niepublicznych szkół podstawowych specjalnych</t>
  </si>
  <si>
    <t>Prowadzenie liceów ogólnokształcących specjalnych</t>
  </si>
  <si>
    <t>Dotacje dla niepublicznych liceów ogólnokształcących specjalnych</t>
  </si>
  <si>
    <t>Prowadzenie szkół zawodowych specjalnych</t>
  </si>
  <si>
    <t>Dotacje dla niepublicznych szkół zawodowych specjalnych</t>
  </si>
  <si>
    <t>Prowadzenie specjalnych ośrodków wychowawczych</t>
  </si>
  <si>
    <t>Dotacje dla niepublicznych specjalnych ośrodków wychowawczych</t>
  </si>
  <si>
    <t>Dotacje dla niepublicznych placówek wychowania pozaszkolnego</t>
  </si>
  <si>
    <t>Prowadzenie ośrodków rewalidacyjno-wychowawczych</t>
  </si>
  <si>
    <t>Dotacje dla niepublicznych ośrodków rewalidacyjno-wychowawczych</t>
  </si>
  <si>
    <t>Prowadzenie młodzieżowych ośrodków wychowawczych</t>
  </si>
  <si>
    <t>Dotacje dla niepublicznych młodzieżowych ośrodków wychowawczych</t>
  </si>
  <si>
    <t>Kwalifikacyjne kursy zawodowe</t>
  </si>
  <si>
    <t>Dotacje dla placówek niepublicznych na prowadzenie kwalifikacyjnych kursów zawodowych</t>
  </si>
  <si>
    <t>Prowadzenie szkół policealnych</t>
  </si>
  <si>
    <t>Dotacje dla niepublicznych szkół policealnych</t>
  </si>
  <si>
    <t>Dotacje dla niepublicznych branżowych szkół I i II stopnia</t>
  </si>
  <si>
    <t>Stypendia JPII</t>
  </si>
  <si>
    <t>Stypendia edukacyjne Prezydenta m.st. Warszawy</t>
  </si>
  <si>
    <t>Stypendia doktoranckie</t>
  </si>
  <si>
    <t>Programy promocji zdrowia i profilaktyki</t>
  </si>
  <si>
    <t>Programy opieki paliatywnej</t>
  </si>
  <si>
    <t>Edukacja zdrowotna społeczeństwa</t>
  </si>
  <si>
    <t>Programy zapobiegania i zwalczania AIDS</t>
  </si>
  <si>
    <t>Programy w zakresie przeciwdziałania narkomanii</t>
  </si>
  <si>
    <t>Podmioty lecznicze</t>
  </si>
  <si>
    <t>Remonty podmiotów leczniczych</t>
  </si>
  <si>
    <t>Rozliczenia z podmiotami leczniczymi</t>
  </si>
  <si>
    <t>Rozliczenia związane z likwidacją podmiotów leczniczych</t>
  </si>
  <si>
    <t>Rozliczenia związane z przekształcaniem podmiotów leczniczych</t>
  </si>
  <si>
    <t>Pokrycie straty netto</t>
  </si>
  <si>
    <t>Pozostałe zadania realizowane przez podmioty lecznicze</t>
  </si>
  <si>
    <t>Pomoc osobom z niepełnosprawnościami</t>
  </si>
  <si>
    <t>Opieka nad dziećmi w wieku do lat 3</t>
  </si>
  <si>
    <t>Zespół Żłobków</t>
  </si>
  <si>
    <t>Zadania z zakresu opieki nad dziećmi</t>
  </si>
  <si>
    <t>Prace konserwatorskie</t>
  </si>
  <si>
    <t>Prowadzenie działalności kulturalnej przez teatry</t>
  </si>
  <si>
    <t>Teatr Studio im. Stanisława Ignacego Witkiewicza</t>
  </si>
  <si>
    <t>Teatr Ateneum im. Stefana Jaracza</t>
  </si>
  <si>
    <t>Teatr Baj</t>
  </si>
  <si>
    <t>Teatr Dramatyczny im. Gustawa Holoubka</t>
  </si>
  <si>
    <t>Teatr Lalek Guliwer</t>
  </si>
  <si>
    <t>Północne Centrum Sztuki Teatr Komedia</t>
  </si>
  <si>
    <t>Teatr Kwadrat im. Edwarda Dziewońskiego</t>
  </si>
  <si>
    <t>Teatr Lalka</t>
  </si>
  <si>
    <t>Teatr Muzyczny Roma</t>
  </si>
  <si>
    <t>Międzynarodowe Centrum Kultury Nowy Teatr</t>
  </si>
  <si>
    <t>Teatr Ochoty im. Haliny i Jana Machulskich</t>
  </si>
  <si>
    <t>Teatr Powszechny im. Zygmunta Hubnera</t>
  </si>
  <si>
    <t>Teatr Rampa na Targówku</t>
  </si>
  <si>
    <t>Teatr Rozmaitości</t>
  </si>
  <si>
    <t>Teatr Syrena</t>
  </si>
  <si>
    <t>Teatr Współczesny</t>
  </si>
  <si>
    <t>Teatr Żydowski im. Estery Rachel i Idy Kamińskich - Centrum Kultury Jidysz</t>
  </si>
  <si>
    <t>Prowadzenie działalności kulturalnej przez muzea</t>
  </si>
  <si>
    <t>Muzeum Historii Żydów Polskich "Polin"</t>
  </si>
  <si>
    <t>Muzeum Warszawy</t>
  </si>
  <si>
    <t>Muzeum Karykatury im. Eryka Lipińskiego</t>
  </si>
  <si>
    <t>Muzeum Powstania Warszawskiego</t>
  </si>
  <si>
    <t>Muzeum Sztuki Nowoczesnej w Warszawie</t>
  </si>
  <si>
    <t>Muzeum Marii Skłodowskiej-Curie</t>
  </si>
  <si>
    <t>Staromiejski Dom Kultury</t>
  </si>
  <si>
    <t>Centrum Nauki Kopernik</t>
  </si>
  <si>
    <t>Prowadzenie pozostałych instytucji kultury</t>
  </si>
  <si>
    <t>Stołeczna Estrada</t>
  </si>
  <si>
    <t>Centrum Myśli Jana Pawła II</t>
  </si>
  <si>
    <t>Dom Spotkań z Historią</t>
  </si>
  <si>
    <t>Sinfonia Varsovia</t>
  </si>
  <si>
    <t>Centrum Kultury Filmowej im. Andrzeja Wajdy</t>
  </si>
  <si>
    <t>Warszawskie Obserwatorium Kultury</t>
  </si>
  <si>
    <t>Nagrody m.st. Warszawy</t>
  </si>
  <si>
    <t>Program stypendialny oraz nagrody za osiągnięcia sportowe</t>
  </si>
  <si>
    <t>Turystyka</t>
  </si>
  <si>
    <t>Upowszechnianie turystyki</t>
  </si>
  <si>
    <t>Opłaty składek z tytułu przynależności miasta do związków i stowarzyszeń</t>
  </si>
  <si>
    <t>Organizacja imprez masowych</t>
  </si>
  <si>
    <t>Pozyskiwanie środków i funduszy pomocowych</t>
  </si>
  <si>
    <t>Zadania Urzędu Stanu Cywilnego</t>
  </si>
  <si>
    <t>Zadania z zakresu transportu osób i rzeczy</t>
  </si>
  <si>
    <t>Nadzór właścicielski nad spółkami i przedsiębiorstwami</t>
  </si>
  <si>
    <t>Opracowania, analizy oraz koordynacja planowania inwestycyjnego</t>
  </si>
  <si>
    <t>Strategia rozwoju miasta</t>
  </si>
  <si>
    <t>Inwestorstwo zastępcze dla inwestycji miejskich</t>
  </si>
  <si>
    <t>Prowadzenie i aktualizacja stałego rejestru wyborców</t>
  </si>
  <si>
    <t>Obsługa rachunku bankowego i zadłużenia</t>
  </si>
  <si>
    <t>Windykacja mandatów - wystawianie tytułów wykonawczych</t>
  </si>
  <si>
    <t>Wpłaty do budżetu państwa</t>
  </si>
  <si>
    <t>Obsługa budżetu</t>
  </si>
  <si>
    <t>Rezerwy</t>
  </si>
  <si>
    <t>Rezerwa ogólna</t>
  </si>
  <si>
    <t>Rezerwa celowa na realizację zadań własnych z zakresu zarządzania kryzysowego</t>
  </si>
  <si>
    <t>Rezerwa celowa na wydatki bieżące w zakresie oświaty i wychowania oraz edukacyjnej opieki wychowawczej</t>
  </si>
  <si>
    <t>Rezerwa celowa na wydatki związane z realizacją i rozliczaniem projektów finansowanych z udziałem środków Unii Europejskiej i innych źródeł zagranicznych niepodlegających zwrotowi</t>
  </si>
  <si>
    <t>Rezerwa celowa na organizację obsługi mieszkańców w Urzędzie m.st. Warszawy</t>
  </si>
  <si>
    <t>Rezerwa celowa na wzmacnianie wspólnot lokalnych</t>
  </si>
  <si>
    <t>Rezerwa celowa na wypłatę odszkodowań wynikających z art. 36  ustawy o planowaniu i zagospodarowaniu przestrzennym</t>
  </si>
  <si>
    <t>Rezerwa celowa na odszkodowania za nieruchomości</t>
  </si>
  <si>
    <t>Rezerwa celowa na zwiększenie wydatków przeznaczonych na zapewnienie porządku publicznego i bezpieczeństwa mieszkańców m.st. Warszawy</t>
  </si>
  <si>
    <t>Rezerwa celowa na wydatki związane z finansowaniem pomocy obywatelom Ukrainy</t>
  </si>
  <si>
    <t>Rezerwa celowa na zwiększenie zakresu realizacji zadań oraz skutki inflacji w dzielnicach</t>
  </si>
  <si>
    <t>Rezerwa celowa na wzrost kosztów utrzymania obiektów administracyjnych</t>
  </si>
  <si>
    <t>Rezerwa celowa na wzrost kosztów dotyczących systemów i infrastruktury informatycznej</t>
  </si>
  <si>
    <t>Rezerwa celowa na wdrożenie Elektronicznego Zarządzania Dokumentacją w Urzędzie m.st. Warszawy</t>
  </si>
  <si>
    <t>Rezerwa celowa na dostosowanie siedzib Obwodowych Komisji Wyborczych</t>
  </si>
  <si>
    <t>Rezerwa celowa na rewitalizację i komunalną gospodarkę mieszkaniową</t>
  </si>
  <si>
    <t>Centrum "Łowicka" - Dom Kultury w Dzielnicy Mokotów</t>
  </si>
  <si>
    <t>Dom Kultury "Dorożkarnia" w Dzielnicy Mokotów</t>
  </si>
  <si>
    <t>Dom Kultury "KADR" w Dzielnicy Mokotów</t>
  </si>
  <si>
    <t>Służewski Dom Kultury w Dzielnicy Mokotów</t>
  </si>
  <si>
    <t>Biblioteka Publiczna im. Zygmunta Łazarskiego w Dzielnicy Mokotów</t>
  </si>
  <si>
    <t>Wybory do organów państwowych</t>
  </si>
  <si>
    <t>Prowadzenie publicznych placówek kształcenia ustawicznego i centrów kształcenia zawodowego</t>
  </si>
  <si>
    <t>Ośrodek Kultury Ochoty</t>
  </si>
  <si>
    <t>Biblioteka Publiczna w Dzielnicy Ochota</t>
  </si>
  <si>
    <t>Nadzór nad przestrzeganiem prawa budowlanego</t>
  </si>
  <si>
    <t>Obrona cywilna</t>
  </si>
  <si>
    <t>Komenda Miejska Państwowej Straży Pożarnej</t>
  </si>
  <si>
    <t>Zarządzanie kryzysowe</t>
  </si>
  <si>
    <t>Holowanie i usuwanie pojazdów</t>
  </si>
  <si>
    <t>Dofinansowanie działań realizowanych przez Komendę Miejską Państwowej Straży Pożarnej</t>
  </si>
  <si>
    <t>Prowadzenie publicznych liceów ogólnokształcących specjalnych</t>
  </si>
  <si>
    <t>Prowadzenie publicznych szkół zawodowych specjalnych</t>
  </si>
  <si>
    <t>Prowadzenie publicznych specjalnych ośrodków wychowawczych</t>
  </si>
  <si>
    <t>Prowadzenie specjalnych ośrodków szkolno-wychowawczych</t>
  </si>
  <si>
    <t>Prowadzenie publicznych specjalnych ośrodków szkolno-wychowawczych</t>
  </si>
  <si>
    <t>Pozaszkolna Placówka Specjalistyczna - Młodzieżowy Ośrodek Wypoczynkowy w Gawrych Rudzie</t>
  </si>
  <si>
    <t>Pozaszkolna Placówka Specjalistyczna - Szkolny Ośrodek Wypoczynkowy "Orle Gniazdo" w Sromowcach Wyżnych</t>
  </si>
  <si>
    <t>Pozaszkolna Placówka Specjalistyczna - Szkolny Ośrodek Wypoczynkowy "Syrenka" w Marózie</t>
  </si>
  <si>
    <t>Pozaszkolna Placówka Specjalistyczna - Ośrodek Rehabilitacyjno - Wypoczynkowy "Syrena" w Mielnie</t>
  </si>
  <si>
    <t>Pozaszkolna Placówka Specjalistyczna - Ośrodek Oświatowo - Szkoleniowy "Arkadia" w Kazimierzu Dolnym</t>
  </si>
  <si>
    <t>Prowadzenie publicznych ośrodków rewalidacyjno-wychowawczych</t>
  </si>
  <si>
    <t>Prowadzenie publicznych młodzieżowych ośrodków wychowawczych</t>
  </si>
  <si>
    <t>Prowadzenie młodzieżowych ośrodków socjoterapii</t>
  </si>
  <si>
    <t>Prowadzenie publicznych młodzieżowych ośrodków socjoterapii</t>
  </si>
  <si>
    <t>Prowadzenie ośrodków szkolenia, dokształcania i doskonalenia kadr</t>
  </si>
  <si>
    <t>Warszawskie Centrum Innowacji Edukacyjno - Społecznych i Szkoleń</t>
  </si>
  <si>
    <t>Orzekanie o stopniu niepełnosprawności</t>
  </si>
  <si>
    <t>Prowadzenie biblioteki powiatowej</t>
  </si>
  <si>
    <t>Zadania z zakresu rejestracji pojazdów i dopuszczania ich do ruchu</t>
  </si>
  <si>
    <t>Prowadzenie kwalifikacyjnych kursów zawodowych w placówkach publicznych</t>
  </si>
  <si>
    <t>Centrum Promocji Kultury w Dzielnicy Praga-Południe</t>
  </si>
  <si>
    <t>Prom Kultury Saska Kępa</t>
  </si>
  <si>
    <t>Biblioteka Publiczna im. Zygmunta Jana Rumla w Dzielnicy Praga-Południe</t>
  </si>
  <si>
    <t>Utrzymanie jednostek budżetowych realizujących zadania z zakresu infrastruktury w dzielnicach</t>
  </si>
  <si>
    <t>Dom Kultury "Praga" w Dzielnicy Praga-Północ</t>
  </si>
  <si>
    <t>Biblioteka Publiczna im. Księdza Jana Twardowskiego w Dzielnicy Praga-Północ</t>
  </si>
  <si>
    <t>Prowadzenie publicznych szkół artystycznych</t>
  </si>
  <si>
    <t>Realizacja programów na rzecz społeczności romskiej</t>
  </si>
  <si>
    <t>Dom Kultury "REMBERTÓW"</t>
  </si>
  <si>
    <t>Dom Kultury "Świt" w Dzielnicy Targówek</t>
  </si>
  <si>
    <t>Dom Kultury "Włochy"</t>
  </si>
  <si>
    <t>Dom Kultury "WYGODA" w Dzielnicy Rembertów</t>
  </si>
  <si>
    <t>Dom Kultury "Zacisze" w Dzielnicy Targówek</t>
  </si>
  <si>
    <t>Dom Kultury "Śródmieście"</t>
  </si>
  <si>
    <t>Centrum Kultury Wilanów</t>
  </si>
  <si>
    <t>Ośrodek Kultury "Arsus" w Dzielnicy Ursus</t>
  </si>
  <si>
    <t>Ośrodek Kultury w Dzielnicy Wesoła</t>
  </si>
  <si>
    <t>Wawerskie Centrum Kultury</t>
  </si>
  <si>
    <t>Wolskie Centrum Kultury</t>
  </si>
  <si>
    <t>Dzielnicowy Ośrodek Kultury Ursynów</t>
  </si>
  <si>
    <t>Centrum Kultury i Aktywności w Dzielnicy Targówek</t>
  </si>
  <si>
    <t>Ursynowskie Centrum Kultury "Alternatywy"</t>
  </si>
  <si>
    <t>Żoliborski Dom Kultury</t>
  </si>
  <si>
    <t>Biblioteka Publiczna im. Juliana Ursyna Niemcewicza w Dzielnicy Ursynów</t>
  </si>
  <si>
    <t>Biblioteka Publiczna im. Władysława Jana Grabskiego w Dzielnicy Ursus</t>
  </si>
  <si>
    <t>Biblioteka Publiczna w Dzielnicy Wilanów</t>
  </si>
  <si>
    <t>Biblioteka Publiczna im. Jana Pawła II w Dzielnicy Rembertów</t>
  </si>
  <si>
    <t>Biblioteka Publiczna w Dzielnicy Wesoła</t>
  </si>
  <si>
    <t>Biblioteka Publiczna w Dzielnicy Wola</t>
  </si>
  <si>
    <t>Biblioteka Publiczna w Dzielnicy Śródmieście</t>
  </si>
  <si>
    <t>Biblioteka Publiczna w Dzielnicy Targówek</t>
  </si>
  <si>
    <t>Biblioteka Publiczna w Dzielnicy Wawer</t>
  </si>
  <si>
    <t>Biblioteka Publiczna w Dzielnicy Włochy</t>
  </si>
  <si>
    <t>Biblioteka Publiczna w Dzielnicy Żoliborz</t>
  </si>
  <si>
    <t>Ośrodek Sportu i Rekreacji w Dzielnicy Śródmieście</t>
  </si>
  <si>
    <t>Ośrodek Sportu i Rekreacji w Dzielnicy Targówek</t>
  </si>
  <si>
    <t>Ośrodek Sportu i Rekreacji w Dzielnicy Ursus</t>
  </si>
  <si>
    <t>Ursynowskie Centrum Sportu i Rekreacji</t>
  </si>
  <si>
    <t>Ośrodek Sportu i Rekreacji w Dzielnicy Żoliborz</t>
  </si>
  <si>
    <t>Centrum Sportu Wilanów</t>
  </si>
  <si>
    <t>WYKONANIE WYDATKÓW BIEŻĄCYCH W UKŁADZIE ZADAŃ ZA I PÓŁROCZE 2024 ROKU</t>
  </si>
  <si>
    <t>WYDATKI ZBIORCZO</t>
  </si>
  <si>
    <t>WYDATKI MIASTO</t>
  </si>
  <si>
    <t>WYDATKI POWIAT</t>
  </si>
  <si>
    <t>WYDATKI RAZEM DZIELNICE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</si>
</sst>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0"/>
    <numFmt numFmtId="165" formatCode="#,##0.0"/>
    <numFmt numFmtId="166" formatCode="#,##0;\-\ #,##0"/>
    <numFmt numFmtId="167" formatCode="#,##0.00;\-\ #,##0.00"/>
    <numFmt numFmtId="168" formatCode="#,##0.0;\-\ #,##0.0"/>
  </numFmts>
  <fonts count="36" x14ac:knownFonts="1">
    <font>
      <sz val="8"/>
      <name val="Arial"/>
    </font>
    <font>
      <sz val="8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8"/>
      <color indexed="14"/>
      <name val="Arial"/>
      <family val="2"/>
      <charset val="238"/>
    </font>
    <font>
      <sz val="6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color indexed="14"/>
      <name val="Arial"/>
      <family val="2"/>
      <charset val="238"/>
    </font>
    <font>
      <b/>
      <sz val="8"/>
      <color indexed="14"/>
      <name val="Arial"/>
      <family val="2"/>
      <charset val="238"/>
    </font>
    <font>
      <b/>
      <sz val="10"/>
      <name val="Arial"/>
      <family val="2"/>
      <charset val="238"/>
    </font>
    <font>
      <sz val="7"/>
      <name val="Arial"/>
      <family val="2"/>
      <charset val="238"/>
    </font>
  </fonts>
  <fills count="56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0"/>
        <bgColor indexed="64"/>
      </patternFill>
    </fill>
  </fills>
  <borders count="1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86">
    <xf numFmtId="0" fontId="0" fillId="2" borderId="0"/>
    <xf numFmtId="0" fontId="9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9" fillId="13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9" fillId="29" borderId="0" applyNumberFormat="0" applyBorder="0" applyAlignment="0" applyProtection="0"/>
    <xf numFmtId="0" fontId="11" fillId="27" borderId="0" applyNumberFormat="0" applyBorder="0" applyAlignment="0" applyProtection="0"/>
    <xf numFmtId="0" fontId="12" fillId="31" borderId="1" applyNumberFormat="0" applyAlignment="0" applyProtection="0"/>
    <xf numFmtId="0" fontId="13" fillId="22" borderId="2" applyNumberForma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5" fillId="20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8" borderId="1" applyNumberFormat="0" applyAlignment="0" applyProtection="0"/>
    <xf numFmtId="0" fontId="20" fillId="0" borderId="7" applyNumberFormat="0" applyFill="0" applyAlignment="0" applyProtection="0"/>
    <xf numFmtId="0" fontId="21" fillId="28" borderId="0" applyNumberFormat="0" applyBorder="0" applyAlignment="0" applyProtection="0"/>
    <xf numFmtId="0" fontId="1" fillId="27" borderId="1" applyNumberFormat="0" applyFont="0" applyAlignment="0" applyProtection="0"/>
    <xf numFmtId="0" fontId="22" fillId="31" borderId="3" applyNumberFormat="0" applyAlignment="0" applyProtection="0"/>
    <xf numFmtId="4" fontId="2" fillId="35" borderId="1" applyNumberFormat="0" applyProtection="0">
      <alignment vertical="center"/>
    </xf>
    <xf numFmtId="4" fontId="25" fillId="36" borderId="1" applyNumberFormat="0" applyProtection="0">
      <alignment vertical="center"/>
    </xf>
    <xf numFmtId="4" fontId="2" fillId="36" borderId="1" applyNumberFormat="0" applyProtection="0">
      <alignment horizontal="left" vertical="center" indent="1"/>
    </xf>
    <xf numFmtId="0" fontId="6" fillId="35" borderId="8" applyNumberFormat="0" applyProtection="0">
      <alignment horizontal="left" vertical="top" indent="1"/>
    </xf>
    <xf numFmtId="4" fontId="2" fillId="37" borderId="1" applyNumberFormat="0" applyProtection="0">
      <alignment horizontal="left" vertical="center" indent="1"/>
    </xf>
    <xf numFmtId="4" fontId="2" fillId="38" borderId="1" applyNumberFormat="0" applyProtection="0">
      <alignment horizontal="right" vertical="center"/>
    </xf>
    <xf numFmtId="4" fontId="2" fillId="39" borderId="1" applyNumberFormat="0" applyProtection="0">
      <alignment horizontal="right" vertical="center"/>
    </xf>
    <xf numFmtId="4" fontId="2" fillId="40" borderId="9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41" borderId="1" applyNumberFormat="0" applyProtection="0">
      <alignment horizontal="right" vertical="center"/>
    </xf>
    <xf numFmtId="4" fontId="2" fillId="30" borderId="1" applyNumberFormat="0" applyProtection="0">
      <alignment horizontal="right" vertical="center"/>
    </xf>
    <xf numFmtId="4" fontId="2" fillId="7" borderId="1" applyNumberFormat="0" applyProtection="0">
      <alignment horizontal="right" vertical="center"/>
    </xf>
    <xf numFmtId="4" fontId="2" fillId="4" borderId="1" applyNumberFormat="0" applyProtection="0">
      <alignment horizontal="right" vertical="center"/>
    </xf>
    <xf numFmtId="4" fontId="2" fillId="42" borderId="1" applyNumberFormat="0" applyProtection="0">
      <alignment horizontal="right" vertical="center"/>
    </xf>
    <xf numFmtId="4" fontId="2" fillId="43" borderId="9" applyNumberFormat="0" applyProtection="0">
      <alignment horizontal="left" vertical="center" indent="1"/>
    </xf>
    <xf numFmtId="4" fontId="5" fillId="8" borderId="9" applyNumberFormat="0" applyProtection="0">
      <alignment horizontal="left" vertical="center" indent="1"/>
    </xf>
    <xf numFmtId="4" fontId="5" fillId="8" borderId="9" applyNumberFormat="0" applyProtection="0">
      <alignment horizontal="left" vertical="center" indent="1"/>
    </xf>
    <xf numFmtId="4" fontId="2" fillId="3" borderId="1" applyNumberFormat="0" applyProtection="0">
      <alignment horizontal="right" vertical="center"/>
    </xf>
    <xf numFmtId="4" fontId="2" fillId="5" borderId="9" applyNumberFormat="0" applyProtection="0">
      <alignment horizontal="left" vertical="center" indent="1"/>
    </xf>
    <xf numFmtId="4" fontId="2" fillId="3" borderId="9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1" fillId="8" borderId="8" applyNumberFormat="0" applyProtection="0">
      <alignment horizontal="left" vertical="top" indent="1"/>
    </xf>
    <xf numFmtId="0" fontId="2" fillId="44" borderId="1" applyNumberFormat="0" applyProtection="0">
      <alignment horizontal="left" vertical="center" indent="1"/>
    </xf>
    <xf numFmtId="0" fontId="1" fillId="3" borderId="8" applyNumberFormat="0" applyProtection="0">
      <alignment horizontal="left" vertical="top" indent="1"/>
    </xf>
    <xf numFmtId="0" fontId="2" fillId="45" borderId="1" applyNumberFormat="0" applyProtection="0">
      <alignment horizontal="left" vertical="center" indent="1"/>
    </xf>
    <xf numFmtId="0" fontId="1" fillId="45" borderId="8" applyNumberFormat="0" applyProtection="0">
      <alignment horizontal="left" vertical="top" indent="1"/>
    </xf>
    <xf numFmtId="0" fontId="2" fillId="5" borderId="1" applyNumberFormat="0" applyProtection="0">
      <alignment horizontal="left" vertical="center" indent="1"/>
    </xf>
    <xf numFmtId="0" fontId="1" fillId="5" borderId="8" applyNumberFormat="0" applyProtection="0">
      <alignment horizontal="left" vertical="top" indent="1"/>
    </xf>
    <xf numFmtId="0" fontId="1" fillId="46" borderId="10" applyNumberFormat="0">
      <protection locked="0"/>
    </xf>
    <xf numFmtId="0" fontId="3" fillId="8" borderId="11" applyBorder="0"/>
    <xf numFmtId="4" fontId="4" fillId="47" borderId="8" applyNumberFormat="0" applyProtection="0">
      <alignment vertical="center"/>
    </xf>
    <xf numFmtId="4" fontId="25" fillId="48" borderId="12" applyNumberFormat="0" applyProtection="0">
      <alignment vertical="center"/>
    </xf>
    <xf numFmtId="4" fontId="4" fillId="6" borderId="8" applyNumberFormat="0" applyProtection="0">
      <alignment horizontal="left" vertical="center" indent="1"/>
    </xf>
    <xf numFmtId="0" fontId="4" fillId="47" borderId="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25" fillId="49" borderId="1" applyNumberFormat="0" applyProtection="0">
      <alignment horizontal="right" vertical="center"/>
    </xf>
    <xf numFmtId="4" fontId="2" fillId="37" borderId="1" applyNumberFormat="0" applyProtection="0">
      <alignment horizontal="left" vertical="center" indent="1"/>
    </xf>
    <xf numFmtId="0" fontId="4" fillId="3" borderId="8" applyNumberFormat="0" applyProtection="0">
      <alignment horizontal="left" vertical="top" indent="1"/>
    </xf>
    <xf numFmtId="4" fontId="7" fillId="50" borderId="9" applyNumberFormat="0" applyProtection="0">
      <alignment horizontal="left" vertical="center" indent="1"/>
    </xf>
    <xf numFmtId="0" fontId="2" fillId="51" borderId="12"/>
    <xf numFmtId="4" fontId="8" fillId="46" borderId="1" applyNumberFormat="0" applyProtection="0">
      <alignment horizontal="right" vertical="center"/>
    </xf>
    <xf numFmtId="0" fontId="23" fillId="0" borderId="0" applyNumberFormat="0" applyFill="0" applyBorder="0" applyAlignment="0" applyProtection="0"/>
    <xf numFmtId="0" fontId="1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1" fillId="2" borderId="0"/>
  </cellStyleXfs>
  <cellXfs count="57">
    <xf numFmtId="0" fontId="0" fillId="2" borderId="0" xfId="0"/>
    <xf numFmtId="0" fontId="26" fillId="49" borderId="0" xfId="85" applyFont="1" applyFill="1" applyBorder="1" applyAlignment="1">
      <alignment wrapText="1"/>
    </xf>
    <xf numFmtId="0" fontId="1" fillId="0" borderId="0" xfId="85" applyFill="1"/>
    <xf numFmtId="0" fontId="26" fillId="49" borderId="0" xfId="85" applyFont="1" applyFill="1" applyBorder="1" applyAlignment="1"/>
    <xf numFmtId="0" fontId="1" fillId="49" borderId="0" xfId="85" applyFont="1" applyFill="1" applyBorder="1" applyAlignment="1"/>
    <xf numFmtId="0" fontId="1" fillId="49" borderId="0" xfId="85" applyFill="1" applyBorder="1" applyAlignment="1">
      <alignment wrapText="1"/>
    </xf>
    <xf numFmtId="0" fontId="26" fillId="0" borderId="0" xfId="85" applyFont="1" applyFill="1"/>
    <xf numFmtId="164" fontId="1" fillId="0" borderId="0" xfId="85" applyNumberFormat="1" applyFill="1" applyAlignment="1">
      <alignment horizontal="left" vertical="center" wrapText="1"/>
    </xf>
    <xf numFmtId="0" fontId="1" fillId="0" borderId="0" xfId="85" applyFill="1" applyAlignment="1">
      <alignment wrapText="1"/>
    </xf>
    <xf numFmtId="3" fontId="1" fillId="0" borderId="0" xfId="85" applyNumberFormat="1" applyFill="1"/>
    <xf numFmtId="4" fontId="26" fillId="0" borderId="0" xfId="85" applyNumberFormat="1" applyFont="1" applyFill="1"/>
    <xf numFmtId="4" fontId="1" fillId="0" borderId="0" xfId="85" applyNumberFormat="1" applyFill="1"/>
    <xf numFmtId="0" fontId="30" fillId="0" borderId="0" xfId="85" applyFont="1" applyFill="1" applyAlignment="1">
      <alignment horizontal="center" vertical="center" wrapText="1"/>
    </xf>
    <xf numFmtId="0" fontId="30" fillId="52" borderId="12" xfId="77" applyNumberFormat="1" applyFont="1" applyFill="1" applyBorder="1" applyAlignment="1">
      <alignment horizontal="center" vertical="center" wrapText="1"/>
    </xf>
    <xf numFmtId="0" fontId="31" fillId="0" borderId="0" xfId="85" applyFont="1" applyFill="1"/>
    <xf numFmtId="0" fontId="26" fillId="53" borderId="12" xfId="61" quotePrefix="1" applyFont="1" applyFill="1" applyBorder="1" applyAlignment="1">
      <alignment horizontal="left" vertical="center" wrapText="1"/>
    </xf>
    <xf numFmtId="3" fontId="26" fillId="53" borderId="12" xfId="75" applyNumberFormat="1" applyFont="1" applyFill="1" applyBorder="1">
      <alignment horizontal="right" vertical="center"/>
    </xf>
    <xf numFmtId="4" fontId="26" fillId="53" borderId="12" xfId="75" applyNumberFormat="1" applyFont="1" applyFill="1" applyBorder="1">
      <alignment horizontal="right" vertical="center"/>
    </xf>
    <xf numFmtId="165" fontId="26" fillId="53" borderId="12" xfId="75" applyNumberFormat="1" applyFont="1" applyFill="1" applyBorder="1">
      <alignment horizontal="right" vertical="center"/>
    </xf>
    <xf numFmtId="0" fontId="26" fillId="53" borderId="12" xfId="63" quotePrefix="1" applyFont="1" applyFill="1" applyBorder="1" applyAlignment="1">
      <alignment horizontal="left" vertical="center" wrapText="1"/>
    </xf>
    <xf numFmtId="0" fontId="26" fillId="54" borderId="12" xfId="65" quotePrefix="1" applyFont="1" applyFill="1" applyBorder="1" applyAlignment="1">
      <alignment horizontal="left" vertical="center" wrapText="1"/>
    </xf>
    <xf numFmtId="3" fontId="26" fillId="54" borderId="12" xfId="75" applyNumberFormat="1" applyFont="1" applyFill="1" applyBorder="1">
      <alignment horizontal="right" vertical="center"/>
    </xf>
    <xf numFmtId="4" fontId="26" fillId="54" borderId="12" xfId="75" applyNumberFormat="1" applyFont="1" applyFill="1" applyBorder="1">
      <alignment horizontal="right" vertical="center"/>
    </xf>
    <xf numFmtId="165" fontId="26" fillId="54" borderId="12" xfId="75" applyNumberFormat="1" applyFont="1" applyFill="1" applyBorder="1">
      <alignment horizontal="right" vertical="center"/>
    </xf>
    <xf numFmtId="0" fontId="27" fillId="55" borderId="12" xfId="67" quotePrefix="1" applyFont="1" applyFill="1" applyBorder="1" applyAlignment="1">
      <alignment horizontal="left" vertical="center" wrapText="1"/>
    </xf>
    <xf numFmtId="3" fontId="27" fillId="55" borderId="12" xfId="75" applyNumberFormat="1" applyFont="1" applyFill="1" applyBorder="1">
      <alignment horizontal="right" vertical="center"/>
    </xf>
    <xf numFmtId="4" fontId="27" fillId="55" borderId="12" xfId="75" applyNumberFormat="1" applyFont="1" applyFill="1" applyBorder="1">
      <alignment horizontal="right" vertical="center"/>
    </xf>
    <xf numFmtId="165" fontId="27" fillId="55" borderId="12" xfId="75" applyNumberFormat="1" applyFont="1" applyFill="1" applyBorder="1">
      <alignment horizontal="right" vertical="center"/>
    </xf>
    <xf numFmtId="0" fontId="1" fillId="0" borderId="12" xfId="67" quotePrefix="1" applyFont="1" applyFill="1" applyBorder="1" applyAlignment="1">
      <alignment horizontal="left" vertical="center" wrapText="1"/>
    </xf>
    <xf numFmtId="3" fontId="1" fillId="0" borderId="12" xfId="75" applyNumberFormat="1" applyFont="1" applyFill="1" applyBorder="1">
      <alignment horizontal="right" vertical="center"/>
    </xf>
    <xf numFmtId="4" fontId="1" fillId="0" borderId="12" xfId="75" applyNumberFormat="1" applyFont="1" applyFill="1" applyBorder="1">
      <alignment horizontal="right" vertical="center"/>
    </xf>
    <xf numFmtId="165" fontId="1" fillId="0" borderId="12" xfId="75" applyNumberFormat="1" applyFont="1" applyFill="1" applyBorder="1">
      <alignment horizontal="right" vertical="center"/>
    </xf>
    <xf numFmtId="167" fontId="1" fillId="0" borderId="12" xfId="75" applyNumberFormat="1" applyFont="1" applyFill="1" applyBorder="1">
      <alignment horizontal="right" vertical="center"/>
    </xf>
    <xf numFmtId="168" fontId="1" fillId="0" borderId="12" xfId="75" applyNumberFormat="1" applyFont="1" applyFill="1" applyBorder="1">
      <alignment horizontal="right" vertical="center"/>
    </xf>
    <xf numFmtId="167" fontId="26" fillId="54" borderId="12" xfId="75" applyNumberFormat="1" applyFont="1" applyFill="1" applyBorder="1">
      <alignment horizontal="right" vertical="center"/>
    </xf>
    <xf numFmtId="168" fontId="26" fillId="54" borderId="12" xfId="75" applyNumberFormat="1" applyFont="1" applyFill="1" applyBorder="1">
      <alignment horizontal="right" vertical="center"/>
    </xf>
    <xf numFmtId="167" fontId="27" fillId="55" borderId="12" xfId="75" applyNumberFormat="1" applyFont="1" applyFill="1" applyBorder="1">
      <alignment horizontal="right" vertical="center"/>
    </xf>
    <xf numFmtId="168" fontId="27" fillId="55" borderId="12" xfId="75" applyNumberFormat="1" applyFont="1" applyFill="1" applyBorder="1">
      <alignment horizontal="right" vertical="center"/>
    </xf>
    <xf numFmtId="166" fontId="1" fillId="0" borderId="12" xfId="75" applyNumberFormat="1" applyFont="1" applyFill="1" applyBorder="1">
      <alignment horizontal="right" vertical="center"/>
    </xf>
    <xf numFmtId="167" fontId="26" fillId="53" borderId="12" xfId="75" applyNumberFormat="1" applyFont="1" applyFill="1" applyBorder="1">
      <alignment horizontal="right" vertical="center"/>
    </xf>
    <xf numFmtId="168" fontId="26" fillId="53" borderId="12" xfId="75" applyNumberFormat="1" applyFont="1" applyFill="1" applyBorder="1">
      <alignment horizontal="right" vertical="center"/>
    </xf>
    <xf numFmtId="3" fontId="28" fillId="55" borderId="12" xfId="81" quotePrefix="1" applyNumberFormat="1" applyFont="1" applyFill="1" applyBorder="1">
      <alignment horizontal="right" vertical="center"/>
    </xf>
    <xf numFmtId="164" fontId="1" fillId="0" borderId="0" xfId="85" applyNumberFormat="1" applyFont="1" applyFill="1" applyAlignment="1">
      <alignment horizontal="left" vertical="center" wrapText="1"/>
    </xf>
    <xf numFmtId="0" fontId="1" fillId="0" borderId="0" xfId="85" applyFont="1" applyFill="1"/>
    <xf numFmtId="0" fontId="1" fillId="0" borderId="0" xfId="85" applyFont="1" applyFill="1" applyAlignment="1">
      <alignment wrapText="1"/>
    </xf>
    <xf numFmtId="3" fontId="32" fillId="0" borderId="12" xfId="81" quotePrefix="1" applyNumberFormat="1" applyFont="1" applyFill="1" applyBorder="1">
      <alignment horizontal="right" vertical="center"/>
    </xf>
    <xf numFmtId="166" fontId="27" fillId="55" borderId="12" xfId="75" applyNumberFormat="1" applyFont="1" applyFill="1" applyBorder="1">
      <alignment horizontal="right" vertical="center"/>
    </xf>
    <xf numFmtId="3" fontId="33" fillId="54" borderId="12" xfId="81" quotePrefix="1" applyNumberFormat="1" applyFont="1" applyFill="1" applyBorder="1">
      <alignment horizontal="right" vertical="center"/>
    </xf>
    <xf numFmtId="0" fontId="35" fillId="0" borderId="12" xfId="45" quotePrefix="1" applyNumberFormat="1" applyFont="1" applyFill="1" applyBorder="1" applyAlignment="1">
      <alignment horizontal="center" vertical="center"/>
    </xf>
    <xf numFmtId="0" fontId="35" fillId="0" borderId="12" xfId="77" quotePrefix="1" applyNumberFormat="1" applyFont="1" applyFill="1" applyBorder="1" applyAlignment="1">
      <alignment horizontal="center" vertical="center"/>
    </xf>
    <xf numFmtId="0" fontId="35" fillId="0" borderId="0" xfId="85" applyFont="1" applyFill="1" applyAlignment="1">
      <alignment horizontal="center" vertical="center"/>
    </xf>
    <xf numFmtId="164" fontId="29" fillId="0" borderId="0" xfId="85" applyNumberFormat="1" applyFont="1" applyFill="1" applyAlignment="1">
      <alignment horizontal="left" vertical="center" wrapText="1"/>
    </xf>
    <xf numFmtId="0" fontId="29" fillId="0" borderId="0" xfId="85" applyFont="1" applyFill="1"/>
    <xf numFmtId="0" fontId="29" fillId="0" borderId="0" xfId="85" applyFont="1" applyFill="1" applyAlignment="1">
      <alignment wrapText="1"/>
    </xf>
    <xf numFmtId="0" fontId="34" fillId="49" borderId="0" xfId="85" applyFont="1" applyFill="1" applyBorder="1" applyAlignment="1">
      <alignment horizontal="center" wrapText="1"/>
    </xf>
    <xf numFmtId="0" fontId="30" fillId="52" borderId="12" xfId="45" applyNumberFormat="1" applyFont="1" applyFill="1" applyBorder="1" applyAlignment="1">
      <alignment horizontal="center" vertical="center" wrapText="1"/>
    </xf>
    <xf numFmtId="0" fontId="30" fillId="52" borderId="12" xfId="77" applyNumberFormat="1" applyFont="1" applyFill="1" applyBorder="1" applyAlignment="1">
      <alignment horizontal="center" vertical="center" wrapText="1"/>
    </xf>
  </cellXfs>
  <cellStyles count="86">
    <cellStyle name="Accent1" xfId="1"/>
    <cellStyle name="Accent1 - 20%" xfId="2"/>
    <cellStyle name="Accent1 - 40%" xfId="3"/>
    <cellStyle name="Accent1 - 60%" xfId="4"/>
    <cellStyle name="Accent2" xfId="5"/>
    <cellStyle name="Accent2 - 20%" xfId="6"/>
    <cellStyle name="Accent2 - 40%" xfId="7"/>
    <cellStyle name="Accent2 - 60%" xfId="8"/>
    <cellStyle name="Accent3" xfId="9"/>
    <cellStyle name="Accent3 - 20%" xfId="10"/>
    <cellStyle name="Accent3 - 40%" xfId="11"/>
    <cellStyle name="Accent3 - 60%" xfId="12"/>
    <cellStyle name="Accent4" xfId="13"/>
    <cellStyle name="Accent4 - 20%" xfId="14"/>
    <cellStyle name="Accent4 - 40%" xfId="15"/>
    <cellStyle name="Accent4 - 60%" xfId="16"/>
    <cellStyle name="Accent5" xfId="17"/>
    <cellStyle name="Accent5 - 20%" xfId="18"/>
    <cellStyle name="Accent5 - 40%" xfId="19"/>
    <cellStyle name="Accent5 - 60%" xfId="20"/>
    <cellStyle name="Accent6" xfId="21"/>
    <cellStyle name="Accent6 - 20%" xfId="22"/>
    <cellStyle name="Accent6 - 40%" xfId="23"/>
    <cellStyle name="Accent6 - 60%" xfId="24"/>
    <cellStyle name="Bad" xfId="25"/>
    <cellStyle name="Calculation" xfId="26"/>
    <cellStyle name="Check Cell" xfId="27"/>
    <cellStyle name="Emphasis 1" xfId="28"/>
    <cellStyle name="Emphasis 2" xfId="29"/>
    <cellStyle name="Emphasis 3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ny" xfId="0" builtinId="0"/>
    <cellStyle name="Normalny 2" xfId="85"/>
    <cellStyle name="Note" xfId="39"/>
    <cellStyle name="Output" xfId="40"/>
    <cellStyle name="SAPBEXaggData" xfId="41"/>
    <cellStyle name="SAPBEXaggDataEmph" xfId="42"/>
    <cellStyle name="SAPBEXaggItem" xfId="43"/>
    <cellStyle name="SAPBEXaggItemX" xfId="44"/>
    <cellStyle name="SAPBEXchaText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tem" xfId="56"/>
    <cellStyle name="SAPBEXfilterText" xfId="57"/>
    <cellStyle name="SAPBEXformats" xfId="58"/>
    <cellStyle name="SAPBEXheaderItem" xfId="59"/>
    <cellStyle name="SAPBEXheaderText" xfId="60"/>
    <cellStyle name="SAPBEXHLevel0" xfId="61"/>
    <cellStyle name="SAPBEXHLevel0X" xfId="62"/>
    <cellStyle name="SAPBEXHLevel1" xfId="63"/>
    <cellStyle name="SAPBEXHLevel1X" xfId="64"/>
    <cellStyle name="SAPBEXHLevel2" xfId="65"/>
    <cellStyle name="SAPBEXHLevel2X" xfId="66"/>
    <cellStyle name="SAPBEXHLevel3" xfId="67"/>
    <cellStyle name="SAPBEXHLevel3X" xfId="68"/>
    <cellStyle name="SAPBEXinputData" xfId="69"/>
    <cellStyle name="SAPBEXItemHeader" xfId="70"/>
    <cellStyle name="SAPBEXresData" xfId="71"/>
    <cellStyle name="SAPBEXresDataEmph" xfId="72"/>
    <cellStyle name="SAPBEXresItem" xfId="73"/>
    <cellStyle name="SAPBEXresItemX" xfId="74"/>
    <cellStyle name="SAPBEXstdData" xfId="75"/>
    <cellStyle name="SAPBEXstdDataEmph" xfId="76"/>
    <cellStyle name="SAPBEXstdItem" xfId="77"/>
    <cellStyle name="SAPBEXstdItemX" xfId="78"/>
    <cellStyle name="SAPBEXtitle" xfId="79"/>
    <cellStyle name="SAPBEXunassignedItem" xfId="80"/>
    <cellStyle name="SAPBEXundefined" xfId="81"/>
    <cellStyle name="Sheet Title" xfId="82"/>
    <cellStyle name="Total" xfId="83"/>
    <cellStyle name="Warning Text" xfId="8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9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2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38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37" Type="http://schemas.openxmlformats.org/officeDocument/2006/relationships/externalLink" Target="externalLinks/externalLink15.xml"/><Relationship Id="rId40" Type="http://schemas.openxmlformats.org/officeDocument/2006/relationships/externalLink" Target="externalLinks/externalLink18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externalLink" Target="externalLinks/externalLink1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externalLink" Target="externalLinks/externalLink13.xml"/><Relationship Id="rId43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WSP&#211;LNOTA/Bud&#380;et%202024/10.%20Sprawozdanie%20za%20I%20p&#243;&#322;rocze/Excele/Wydatki%20bie&#380;&#261;ce%20wg%20klasyfikacji/Bemow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WSP&#211;LNOTA/Bud&#380;et%202024/10.%20Sprawozdanie%20za%20I%20p&#243;&#322;rocze/Excele/Wydatki%20bie&#380;&#261;ce%20wg%20klasyfikacji/Bia&#322;o&#322;&#281;k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!!WSP&#211;LNOTA/Bud&#380;et%202024/10.%20Sprawozdanie%20za%20I%20p&#243;&#322;rocze/Excele/Wydatki%20bie&#380;&#261;ce%20wg%20klasyfikacji/Bielany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!!WSP&#211;LNOTA/Bud&#380;et%202024/10.%20Sprawozdanie%20za%20I%20p&#243;&#322;rocze/Excele/Wydatki%20bie&#380;&#261;ce%20wg%20klasyfikacji/Ochota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!!WSP&#211;LNOTA/Bud&#380;et%202024/10.%20Sprawozdanie%20za%20I%20p&#243;&#322;rocze/Excele/Wydatki%20bie&#380;&#261;ce%20wg%20klasyfikacji/Mokot&#243;w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!!WSP&#211;LNOTA/Bud&#380;et%202024/10.%20Sprawozdanie%20za%20I%20p&#243;&#322;rocze/Excele/Wydatki%20bie&#380;&#261;ce%20wg%20klasyfikacji/Praga_Po&#322;udnie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!!WSP&#211;LNOTA/Bud&#380;et%202024/10.%20Sprawozdanie%20za%20I%20p&#243;&#322;rocze/Excele/Wydatki%20bie&#380;&#261;ce%20wg%20klasyfikacji/Praga_P&#243;&#322;noc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!!WSP&#211;LNOTA/Bud&#380;et%202024/10.%20Sprawozdanie%20za%20I%20p&#243;&#322;rocze/Excele/Wydatki%20bie&#380;&#261;ce%20wg%20klasyfikacji/Rembert&#243;w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!!WSP&#211;LNOTA/Bud&#380;et%202024/10.%20Sprawozdanie%20za%20I%20p&#243;&#322;rocze/Excele/Wydatki%20bie&#380;&#261;ce%20wg%20klasyfikacji/&#346;r&#243;dmie&#347;cie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!!WSP&#211;LNOTA/Bud&#380;et%202024/10.%20Sprawozdanie%20za%20I%20p&#243;&#322;rocze/Excele/Wydatki%20bie&#380;&#261;ce%20wg%20klasyfikacji/Targ&#243;wek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!!WSP&#211;LNOTA/Bud&#380;et%202024/10.%20Sprawozdanie%20za%20I%20p&#243;&#322;rocze/Excele/Wydatki%20bie&#380;&#261;ce%20wg%20klasyfikacji/Ursus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!!WSP&#211;LNOTA/Bud&#380;et%202024/10.%20Sprawozdanie%20za%20I%20p&#243;&#322;rocze/Excele/Wydatki%20bie&#380;&#261;ce%20wg%20klasyfikacji/Ursyn&#243;w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!!WSP&#211;LNOTA/Bud&#380;et%202024/10.%20Sprawozdanie%20za%20I%20p&#243;&#322;rocze/Excele/Wydatki%20bie&#380;&#261;ce%20wg%20klasyfikacji/Wawer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!!WSP&#211;LNOTA/Bud&#380;et%202024/10.%20Sprawozdanie%20za%20I%20p&#243;&#322;rocze/Excele/Wydatki%20bie&#380;&#261;ce%20wg%20klasyfikacji/Weso&#322;a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!!WSP&#211;LNOTA/Bud&#380;et%202024/10.%20Sprawozdanie%20za%20I%20p&#243;&#322;rocze/Excele/Wydatki%20bie&#380;&#261;ce%20wg%20klasyfikacji/Wilan&#243;w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!!WSP&#211;LNOTA/Bud&#380;et%202024/10.%20Sprawozdanie%20za%20I%20p&#243;&#322;rocze/Excele/Wydatki%20bie&#380;&#261;ce%20wg%20klasyfikacji/W&#322;ochy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!!WSP&#211;LNOTA/Bud&#380;et%202024/10.%20Sprawozdanie%20za%20I%20p&#243;&#322;rocze/Excele/Wydatki%20bie&#380;&#261;ce%20wg%20klasyfikacji/Wola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!!WSP&#211;LNOTA/Bud&#380;et%202024/10.%20Sprawozdanie%20za%20I%20p&#243;&#322;rocze/Excele/Wydatki%20bie&#380;&#261;ce%20wg%20klasyfikacji/&#379;oliborz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able"/>
      <sheetName val="Tech"/>
      <sheetName val="Program"/>
      <sheetName val="Bemowo"/>
      <sheetName val="Pomocniczy"/>
      <sheetName val="ListaPB"/>
      <sheetName val="Graph"/>
    </sheetNames>
    <sheetDataSet>
      <sheetData sheetId="0" refreshError="1"/>
      <sheetData sheetId="1">
        <row r="26">
          <cell r="D26" t="str">
            <v>MSTWD.01 BEMOWO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able"/>
      <sheetName val="Tech"/>
      <sheetName val="Program"/>
      <sheetName val="Białołęka"/>
      <sheetName val="Pomocniczy"/>
      <sheetName val="ListaPB"/>
      <sheetName val="Graph"/>
    </sheetNames>
    <sheetDataSet>
      <sheetData sheetId="0" refreshError="1"/>
      <sheetData sheetId="1">
        <row r="26">
          <cell r="D26" t="str">
            <v>MSTWD.02 BIAŁOŁĘKA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able"/>
      <sheetName val="Tech"/>
      <sheetName val="Program"/>
      <sheetName val="Bielany"/>
      <sheetName val="Pomocniczy"/>
      <sheetName val="ListaPB"/>
      <sheetName val="Graph"/>
    </sheetNames>
    <sheetDataSet>
      <sheetData sheetId="0" refreshError="1"/>
      <sheetData sheetId="1">
        <row r="26">
          <cell r="D26" t="str">
            <v>MSTWD.03 BIELANY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able"/>
      <sheetName val="Tech"/>
      <sheetName val="Program"/>
      <sheetName val="Ochota"/>
      <sheetName val="Pomocniczy"/>
      <sheetName val="ListaPB"/>
      <sheetName val="Graph"/>
    </sheetNames>
    <sheetDataSet>
      <sheetData sheetId="0" refreshError="1"/>
      <sheetData sheetId="1">
        <row r="26">
          <cell r="D26" t="str">
            <v>MSTWD.05 OCHOTA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able"/>
      <sheetName val="Tech"/>
      <sheetName val="Program"/>
      <sheetName val="Mokotów"/>
      <sheetName val="Pomocniczy"/>
      <sheetName val="ListaPB"/>
      <sheetName val="Graph"/>
    </sheetNames>
    <sheetDataSet>
      <sheetData sheetId="0" refreshError="1"/>
      <sheetData sheetId="1">
        <row r="26">
          <cell r="D26" t="str">
            <v>MSTWD.04 MOKOTÓW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able"/>
      <sheetName val="Tech"/>
      <sheetName val="Program"/>
      <sheetName val="Praga_Południe"/>
      <sheetName val="Pomocniczy"/>
      <sheetName val="ListaPB"/>
      <sheetName val="Graph"/>
    </sheetNames>
    <sheetDataSet>
      <sheetData sheetId="0" refreshError="1"/>
      <sheetData sheetId="1">
        <row r="26">
          <cell r="D26" t="str">
            <v>MSTWD.06 PRAGA-POŁUDNIE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able"/>
      <sheetName val="Tech"/>
      <sheetName val="Program"/>
      <sheetName val="Praga_Północ"/>
      <sheetName val="Pomocniczy"/>
      <sheetName val="ListaPB"/>
      <sheetName val="Graph"/>
    </sheetNames>
    <sheetDataSet>
      <sheetData sheetId="0" refreshError="1"/>
      <sheetData sheetId="1">
        <row r="26">
          <cell r="D26" t="str">
            <v>MSTWD.07 PRAGA-PÓŁNOC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able"/>
      <sheetName val="Tech"/>
      <sheetName val="Program"/>
      <sheetName val="Rembertów"/>
      <sheetName val="Pomocniczy"/>
      <sheetName val="ListaPB"/>
      <sheetName val="Graph"/>
    </sheetNames>
    <sheetDataSet>
      <sheetData sheetId="0" refreshError="1"/>
      <sheetData sheetId="1">
        <row r="26">
          <cell r="D26" t="str">
            <v>MSTWD.08 REMBERTÓW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able"/>
      <sheetName val="Tech"/>
      <sheetName val="Program"/>
      <sheetName val="Śródmieście"/>
      <sheetName val="Pomocniczy"/>
      <sheetName val="ListaPB"/>
      <sheetName val="Graph"/>
    </sheetNames>
    <sheetDataSet>
      <sheetData sheetId="0" refreshError="1"/>
      <sheetData sheetId="1">
        <row r="26">
          <cell r="D26" t="str">
            <v>MSTWD.09 ŚRÓDMIEŚCIE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able"/>
      <sheetName val="Tech"/>
      <sheetName val="Program"/>
      <sheetName val="Targówek"/>
      <sheetName val="Pomocniczy"/>
      <sheetName val="ListaPB"/>
      <sheetName val="Graph"/>
    </sheetNames>
    <sheetDataSet>
      <sheetData sheetId="0" refreshError="1"/>
      <sheetData sheetId="1">
        <row r="26">
          <cell r="D26" t="str">
            <v>MSTWD.10 TARGÓWEK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able"/>
      <sheetName val="Tech"/>
      <sheetName val="Program"/>
      <sheetName val="Ursus"/>
      <sheetName val="Pomocniczy"/>
      <sheetName val="ListaPB"/>
      <sheetName val="Graph"/>
    </sheetNames>
    <sheetDataSet>
      <sheetData sheetId="0" refreshError="1"/>
      <sheetData sheetId="1">
        <row r="26">
          <cell r="D26" t="str">
            <v>MSTWD.11 URSUS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able"/>
      <sheetName val="Tech"/>
      <sheetName val="Program"/>
      <sheetName val="Ursynów"/>
      <sheetName val="Pomocniczy"/>
      <sheetName val="ListaPB"/>
      <sheetName val="Graph"/>
    </sheetNames>
    <sheetDataSet>
      <sheetData sheetId="0" refreshError="1"/>
      <sheetData sheetId="1">
        <row r="26">
          <cell r="D26" t="str">
            <v>MSTWD.12 URSYNÓW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able"/>
      <sheetName val="Tech"/>
      <sheetName val="Program"/>
      <sheetName val="Wawer"/>
      <sheetName val="Pomocniczy"/>
      <sheetName val="ListaPB"/>
      <sheetName val="Graph"/>
    </sheetNames>
    <sheetDataSet>
      <sheetData sheetId="0" refreshError="1"/>
      <sheetData sheetId="1">
        <row r="26">
          <cell r="D26" t="str">
            <v>MSTWD.13 WAWER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able"/>
      <sheetName val="Tech"/>
      <sheetName val="Program"/>
      <sheetName val="Wesoła"/>
      <sheetName val="Pomocniczy"/>
      <sheetName val="ListaPB"/>
      <sheetName val="Graph"/>
    </sheetNames>
    <sheetDataSet>
      <sheetData sheetId="0" refreshError="1"/>
      <sheetData sheetId="1">
        <row r="26">
          <cell r="D26" t="str">
            <v>MSTWD.14 WESOŁA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able"/>
      <sheetName val="Tech"/>
      <sheetName val="Program"/>
      <sheetName val="Wilanów"/>
      <sheetName val="Pomocniczy"/>
      <sheetName val="ListaPB"/>
      <sheetName val="Graph"/>
    </sheetNames>
    <sheetDataSet>
      <sheetData sheetId="0" refreshError="1"/>
      <sheetData sheetId="1">
        <row r="26">
          <cell r="D26" t="str">
            <v>MSTWD.15 WILANÓW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able"/>
      <sheetName val="Tech"/>
      <sheetName val="Program"/>
      <sheetName val="Włochy"/>
      <sheetName val="Pomocniczy"/>
      <sheetName val="ListaPB"/>
      <sheetName val="Graph"/>
    </sheetNames>
    <sheetDataSet>
      <sheetData sheetId="0" refreshError="1"/>
      <sheetData sheetId="1">
        <row r="26">
          <cell r="D26" t="str">
            <v>MSTWD.16 WŁOCHY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able"/>
      <sheetName val="Tech"/>
      <sheetName val="Program"/>
      <sheetName val="Wola"/>
      <sheetName val="Pomocniczy"/>
      <sheetName val="ListaPB"/>
      <sheetName val="Graph"/>
    </sheetNames>
    <sheetDataSet>
      <sheetData sheetId="0" refreshError="1"/>
      <sheetData sheetId="1">
        <row r="26">
          <cell r="D26" t="str">
            <v>MSTWD.17 WOLA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able"/>
      <sheetName val="Tech"/>
      <sheetName val="Program"/>
      <sheetName val="Żoliborz"/>
      <sheetName val="Pomocniczy"/>
      <sheetName val="ListaPB"/>
      <sheetName val="Graph"/>
    </sheetNames>
    <sheetDataSet>
      <sheetData sheetId="0"/>
      <sheetData sheetId="1">
        <row r="26">
          <cell r="D26" t="str">
            <v>MSTWD.18 ŻOLIBORZ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rgb="FF0070C0"/>
  </sheetPr>
  <dimension ref="A1:N453"/>
  <sheetViews>
    <sheetView tabSelected="1" view="pageBreakPreview" zoomScaleNormal="100" zoomScaleSheetLayoutView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/>
    </sheetView>
  </sheetViews>
  <sheetFormatPr defaultRowHeight="11.25" x14ac:dyDescent="0.2"/>
  <cols>
    <col min="1" max="1" width="45.83203125" style="7" customWidth="1"/>
    <col min="2" max="2" width="18.83203125" style="2" customWidth="1"/>
    <col min="3" max="3" width="18.83203125" style="8" customWidth="1"/>
    <col min="4" max="4" width="13.83203125" style="2" customWidth="1"/>
    <col min="5" max="6" width="18.83203125" style="2" customWidth="1"/>
    <col min="7" max="7" width="13.83203125" style="2" customWidth="1"/>
    <col min="8" max="9" width="9.33203125" style="2"/>
    <col min="10" max="10" width="12.33203125" style="2" bestFit="1" customWidth="1"/>
    <col min="11" max="11" width="19.33203125" style="2" customWidth="1"/>
    <col min="12" max="12" width="9.33203125" style="2"/>
    <col min="13" max="13" width="12.1640625" style="2" bestFit="1" customWidth="1"/>
    <col min="14" max="14" width="19" style="2" customWidth="1"/>
    <col min="15" max="16384" width="9.33203125" style="2"/>
  </cols>
  <sheetData>
    <row r="1" spans="1:14" x14ac:dyDescent="0.2">
      <c r="A1" s="1"/>
      <c r="C1" s="2"/>
      <c r="D1" s="1"/>
      <c r="E1" s="1"/>
      <c r="F1" s="3"/>
      <c r="G1" s="1"/>
    </row>
    <row r="2" spans="1:14" x14ac:dyDescent="0.2">
      <c r="A2" s="1"/>
      <c r="C2" s="2"/>
      <c r="D2" s="1"/>
      <c r="E2" s="1"/>
      <c r="F2" s="4"/>
      <c r="G2" s="1"/>
    </row>
    <row r="3" spans="1:14" x14ac:dyDescent="0.2">
      <c r="A3" s="1"/>
      <c r="C3" s="2"/>
      <c r="D3" s="1"/>
      <c r="E3" s="1"/>
      <c r="F3" s="4"/>
      <c r="G3" s="1"/>
    </row>
    <row r="4" spans="1:14" x14ac:dyDescent="0.2">
      <c r="A4" s="1"/>
      <c r="C4" s="2"/>
      <c r="D4" s="1"/>
      <c r="E4" s="1"/>
      <c r="F4" s="4"/>
      <c r="G4" s="1"/>
    </row>
    <row r="5" spans="1:14" x14ac:dyDescent="0.2">
      <c r="A5" s="5"/>
      <c r="B5" s="5"/>
      <c r="C5" s="5"/>
      <c r="D5" s="5"/>
      <c r="E5" s="5"/>
      <c r="F5" s="5"/>
      <c r="G5" s="5"/>
    </row>
    <row r="6" spans="1:14" ht="23.25" customHeight="1" x14ac:dyDescent="0.2">
      <c r="A6" s="54" t="s">
        <v>448</v>
      </c>
      <c r="B6" s="54"/>
      <c r="C6" s="54"/>
      <c r="D6" s="54"/>
      <c r="E6" s="54"/>
      <c r="F6" s="54"/>
      <c r="G6" s="54"/>
    </row>
    <row r="7" spans="1:14" ht="12.75" x14ac:dyDescent="0.2">
      <c r="A7" s="54" t="s">
        <v>449</v>
      </c>
      <c r="B7" s="54"/>
      <c r="C7" s="54"/>
      <c r="D7" s="54"/>
      <c r="E7" s="54"/>
      <c r="F7" s="54"/>
      <c r="G7" s="54"/>
    </row>
    <row r="8" spans="1:14" x14ac:dyDescent="0.2">
      <c r="A8" s="2"/>
      <c r="C8" s="2"/>
    </row>
    <row r="9" spans="1:14" s="12" customFormat="1" ht="18" customHeight="1" x14ac:dyDescent="0.2">
      <c r="A9" s="55" t="s">
        <v>2</v>
      </c>
      <c r="B9" s="56" t="s">
        <v>3</v>
      </c>
      <c r="C9" s="56"/>
      <c r="D9" s="56"/>
      <c r="E9" s="56" t="s">
        <v>12</v>
      </c>
      <c r="F9" s="56"/>
      <c r="G9" s="56"/>
    </row>
    <row r="10" spans="1:14" s="14" customFormat="1" ht="23.25" customHeight="1" x14ac:dyDescent="0.2">
      <c r="A10" s="55"/>
      <c r="B10" s="13" t="s">
        <v>3</v>
      </c>
      <c r="C10" s="13" t="s">
        <v>1</v>
      </c>
      <c r="D10" s="13" t="s">
        <v>13</v>
      </c>
      <c r="E10" s="13" t="s">
        <v>3</v>
      </c>
      <c r="F10" s="13" t="s">
        <v>1</v>
      </c>
      <c r="G10" s="13" t="s">
        <v>14</v>
      </c>
    </row>
    <row r="11" spans="1:14" s="50" customFormat="1" ht="9.75" x14ac:dyDescent="0.2">
      <c r="A11" s="48">
        <v>1</v>
      </c>
      <c r="B11" s="49">
        <v>2</v>
      </c>
      <c r="C11" s="49">
        <v>3</v>
      </c>
      <c r="D11" s="49">
        <v>4</v>
      </c>
      <c r="E11" s="49">
        <v>5</v>
      </c>
      <c r="F11" s="49">
        <v>6</v>
      </c>
      <c r="G11" s="49">
        <v>7</v>
      </c>
    </row>
    <row r="12" spans="1:14" s="6" customFormat="1" x14ac:dyDescent="0.2">
      <c r="A12" s="15" t="s">
        <v>0</v>
      </c>
      <c r="B12" s="16">
        <v>26027137443</v>
      </c>
      <c r="C12" s="17">
        <v>11538511000.110001</v>
      </c>
      <c r="D12" s="18">
        <v>44.332616391000002</v>
      </c>
      <c r="E12" s="16">
        <v>10682540512</v>
      </c>
      <c r="F12" s="17">
        <v>4590689289.4899998</v>
      </c>
      <c r="G12" s="18">
        <v>42.973759700000002</v>
      </c>
      <c r="K12" s="10"/>
      <c r="N12" s="10"/>
    </row>
    <row r="13" spans="1:14" x14ac:dyDescent="0.2">
      <c r="A13" s="19" t="s">
        <v>15</v>
      </c>
      <c r="B13" s="16">
        <v>5282430678</v>
      </c>
      <c r="C13" s="17">
        <v>1930790075.6800001</v>
      </c>
      <c r="D13" s="18">
        <v>36.551167319999998</v>
      </c>
      <c r="E13" s="16">
        <v>135405456</v>
      </c>
      <c r="F13" s="17">
        <v>24791935.5</v>
      </c>
      <c r="G13" s="18">
        <v>18.309406601999999</v>
      </c>
      <c r="J13" s="9"/>
      <c r="K13" s="11"/>
      <c r="L13" s="9"/>
      <c r="M13" s="9"/>
      <c r="N13" s="11"/>
    </row>
    <row r="14" spans="1:14" x14ac:dyDescent="0.2">
      <c r="A14" s="20" t="s">
        <v>197</v>
      </c>
      <c r="B14" s="21">
        <v>4410488196</v>
      </c>
      <c r="C14" s="22">
        <v>1649485605.25</v>
      </c>
      <c r="D14" s="23">
        <v>37.399161542999998</v>
      </c>
      <c r="E14" s="21">
        <v>6237819</v>
      </c>
      <c r="F14" s="22">
        <v>265506.8</v>
      </c>
      <c r="G14" s="23">
        <v>4.2564043619999996</v>
      </c>
    </row>
    <row r="15" spans="1:14" x14ac:dyDescent="0.2">
      <c r="A15" s="24" t="s">
        <v>214</v>
      </c>
      <c r="B15" s="25">
        <v>4187493503</v>
      </c>
      <c r="C15" s="26">
        <v>1566000168.95</v>
      </c>
      <c r="D15" s="27">
        <v>37.397076982000002</v>
      </c>
      <c r="E15" s="25"/>
      <c r="F15" s="25"/>
      <c r="G15" s="25"/>
    </row>
    <row r="16" spans="1:14" x14ac:dyDescent="0.2">
      <c r="A16" s="28" t="s">
        <v>215</v>
      </c>
      <c r="B16" s="29">
        <v>906798730</v>
      </c>
      <c r="C16" s="30">
        <v>385370396.47000003</v>
      </c>
      <c r="D16" s="31">
        <v>42.497897682999998</v>
      </c>
      <c r="E16" s="29"/>
      <c r="F16" s="29"/>
      <c r="G16" s="29"/>
    </row>
    <row r="17" spans="1:7" x14ac:dyDescent="0.2">
      <c r="A17" s="28" t="s">
        <v>216</v>
      </c>
      <c r="B17" s="29">
        <v>1130459866</v>
      </c>
      <c r="C17" s="30">
        <v>403360979.87</v>
      </c>
      <c r="D17" s="31">
        <v>35.681141099999998</v>
      </c>
      <c r="E17" s="29"/>
      <c r="F17" s="29"/>
      <c r="G17" s="29"/>
    </row>
    <row r="18" spans="1:7" x14ac:dyDescent="0.2">
      <c r="A18" s="28" t="s">
        <v>217</v>
      </c>
      <c r="B18" s="29">
        <v>400352412</v>
      </c>
      <c r="C18" s="30">
        <v>148602940.22</v>
      </c>
      <c r="D18" s="31">
        <v>37.118032954</v>
      </c>
      <c r="E18" s="29"/>
      <c r="F18" s="29"/>
      <c r="G18" s="29"/>
    </row>
    <row r="19" spans="1:7" x14ac:dyDescent="0.2">
      <c r="A19" s="28" t="s">
        <v>218</v>
      </c>
      <c r="B19" s="29">
        <v>299940899</v>
      </c>
      <c r="C19" s="30">
        <v>110392740.05</v>
      </c>
      <c r="D19" s="31">
        <v>36.804830690999999</v>
      </c>
      <c r="E19" s="29"/>
      <c r="F19" s="29"/>
      <c r="G19" s="29"/>
    </row>
    <row r="20" spans="1:7" x14ac:dyDescent="0.2">
      <c r="A20" s="28" t="s">
        <v>219</v>
      </c>
      <c r="B20" s="29">
        <v>1168416294</v>
      </c>
      <c r="C20" s="30">
        <v>444261551.20999998</v>
      </c>
      <c r="D20" s="31">
        <v>38.022539868000003</v>
      </c>
      <c r="E20" s="29"/>
      <c r="F20" s="29"/>
      <c r="G20" s="29"/>
    </row>
    <row r="21" spans="1:7" x14ac:dyDescent="0.2">
      <c r="A21" s="28" t="s">
        <v>220</v>
      </c>
      <c r="B21" s="29">
        <v>281525302</v>
      </c>
      <c r="C21" s="30">
        <v>74011561.129999995</v>
      </c>
      <c r="D21" s="31">
        <v>26.289488229</v>
      </c>
      <c r="E21" s="29"/>
      <c r="F21" s="29"/>
      <c r="G21" s="29"/>
    </row>
    <row r="22" spans="1:7" x14ac:dyDescent="0.2">
      <c r="A22" s="24" t="s">
        <v>198</v>
      </c>
      <c r="B22" s="25">
        <v>199038790</v>
      </c>
      <c r="C22" s="26">
        <v>81045819.459999993</v>
      </c>
      <c r="D22" s="27">
        <v>40.718605383000003</v>
      </c>
      <c r="E22" s="25">
        <v>420950</v>
      </c>
      <c r="F22" s="26">
        <v>36715.800000000003</v>
      </c>
      <c r="G22" s="27">
        <v>8.722128519</v>
      </c>
    </row>
    <row r="23" spans="1:7" ht="22.5" x14ac:dyDescent="0.2">
      <c r="A23" s="28" t="s">
        <v>221</v>
      </c>
      <c r="B23" s="29">
        <v>148204109</v>
      </c>
      <c r="C23" s="30">
        <v>62856322.859999999</v>
      </c>
      <c r="D23" s="31">
        <v>42.411997403000001</v>
      </c>
      <c r="E23" s="29"/>
      <c r="F23" s="29"/>
      <c r="G23" s="29"/>
    </row>
    <row r="24" spans="1:7" x14ac:dyDescent="0.2">
      <c r="A24" s="28" t="s">
        <v>222</v>
      </c>
      <c r="B24" s="29">
        <v>22985578</v>
      </c>
      <c r="C24" s="30">
        <v>11734902.369999999</v>
      </c>
      <c r="D24" s="31">
        <v>51.053327308</v>
      </c>
      <c r="E24" s="29"/>
      <c r="F24" s="29"/>
      <c r="G24" s="29"/>
    </row>
    <row r="25" spans="1:7" ht="22.5" x14ac:dyDescent="0.2">
      <c r="A25" s="28" t="s">
        <v>199</v>
      </c>
      <c r="B25" s="29">
        <v>27849103</v>
      </c>
      <c r="C25" s="30">
        <v>6454594.2300000004</v>
      </c>
      <c r="D25" s="31">
        <v>23.177027388999999</v>
      </c>
      <c r="E25" s="29">
        <v>420950</v>
      </c>
      <c r="F25" s="30">
        <v>36715.800000000003</v>
      </c>
      <c r="G25" s="31">
        <v>8.722128519</v>
      </c>
    </row>
    <row r="26" spans="1:7" x14ac:dyDescent="0.2">
      <c r="A26" s="24" t="s">
        <v>223</v>
      </c>
      <c r="B26" s="25">
        <v>18139034</v>
      </c>
      <c r="C26" s="26">
        <v>2210825.84</v>
      </c>
      <c r="D26" s="27">
        <v>12.188222592000001</v>
      </c>
      <c r="E26" s="25"/>
      <c r="F26" s="25"/>
      <c r="G26" s="25"/>
    </row>
    <row r="27" spans="1:7" ht="21" x14ac:dyDescent="0.2">
      <c r="A27" s="24" t="s">
        <v>224</v>
      </c>
      <c r="B27" s="25">
        <v>5816869</v>
      </c>
      <c r="C27" s="26">
        <v>228791</v>
      </c>
      <c r="D27" s="27">
        <v>3.9332328099999998</v>
      </c>
      <c r="E27" s="25">
        <v>5816869</v>
      </c>
      <c r="F27" s="26">
        <v>228791</v>
      </c>
      <c r="G27" s="27">
        <v>3.9332328099999998</v>
      </c>
    </row>
    <row r="28" spans="1:7" x14ac:dyDescent="0.2">
      <c r="A28" s="20" t="s">
        <v>16</v>
      </c>
      <c r="B28" s="21">
        <v>871942482</v>
      </c>
      <c r="C28" s="22">
        <v>281304470.43000001</v>
      </c>
      <c r="D28" s="23">
        <v>32.261814997999998</v>
      </c>
      <c r="E28" s="21">
        <v>129167637</v>
      </c>
      <c r="F28" s="22">
        <v>24526428.699999999</v>
      </c>
      <c r="G28" s="23">
        <v>18.988060221000001</v>
      </c>
    </row>
    <row r="29" spans="1:7" x14ac:dyDescent="0.2">
      <c r="A29" s="24" t="s">
        <v>17</v>
      </c>
      <c r="B29" s="25">
        <v>345849231</v>
      </c>
      <c r="C29" s="26">
        <v>70561780.659999996</v>
      </c>
      <c r="D29" s="27">
        <v>20.402468572</v>
      </c>
      <c r="E29" s="25">
        <v>119008169</v>
      </c>
      <c r="F29" s="26">
        <v>23238641.48</v>
      </c>
      <c r="G29" s="27">
        <v>19.526929684999999</v>
      </c>
    </row>
    <row r="30" spans="1:7" x14ac:dyDescent="0.2">
      <c r="A30" s="28" t="s">
        <v>18</v>
      </c>
      <c r="B30" s="29">
        <v>122554297</v>
      </c>
      <c r="C30" s="30">
        <v>26192302.140000001</v>
      </c>
      <c r="D30" s="31">
        <v>21.371998193</v>
      </c>
      <c r="E30" s="29">
        <v>110049197</v>
      </c>
      <c r="F30" s="30">
        <v>21392020.48</v>
      </c>
      <c r="G30" s="31">
        <v>19.438597520999998</v>
      </c>
    </row>
    <row r="31" spans="1:7" ht="22.5" x14ac:dyDescent="0.2">
      <c r="A31" s="28" t="s">
        <v>225</v>
      </c>
      <c r="B31" s="29">
        <v>214189962</v>
      </c>
      <c r="C31" s="30">
        <v>42522857.520000003</v>
      </c>
      <c r="D31" s="31">
        <v>19.852871312000001</v>
      </c>
      <c r="E31" s="29">
        <v>4000</v>
      </c>
      <c r="F31" s="32">
        <v>0</v>
      </c>
      <c r="G31" s="33">
        <v>0</v>
      </c>
    </row>
    <row r="32" spans="1:7" x14ac:dyDescent="0.2">
      <c r="A32" s="28" t="s">
        <v>19</v>
      </c>
      <c r="B32" s="29">
        <v>9104972</v>
      </c>
      <c r="C32" s="30">
        <v>1846621</v>
      </c>
      <c r="D32" s="31">
        <v>20.281457207999999</v>
      </c>
      <c r="E32" s="29">
        <v>8954972</v>
      </c>
      <c r="F32" s="30">
        <v>1846621</v>
      </c>
      <c r="G32" s="31">
        <v>20.621181172</v>
      </c>
    </row>
    <row r="33" spans="1:7" x14ac:dyDescent="0.2">
      <c r="A33" s="24" t="s">
        <v>226</v>
      </c>
      <c r="B33" s="25">
        <v>101621048</v>
      </c>
      <c r="C33" s="26">
        <v>19669893.989999998</v>
      </c>
      <c r="D33" s="27">
        <v>19.356121962</v>
      </c>
      <c r="E33" s="25"/>
      <c r="F33" s="25"/>
      <c r="G33" s="25"/>
    </row>
    <row r="34" spans="1:7" x14ac:dyDescent="0.2">
      <c r="A34" s="24" t="s">
        <v>227</v>
      </c>
      <c r="B34" s="25">
        <v>61580832</v>
      </c>
      <c r="C34" s="26">
        <v>20323878.719999999</v>
      </c>
      <c r="D34" s="27">
        <v>33.003579295999998</v>
      </c>
      <c r="E34" s="25"/>
      <c r="F34" s="25"/>
      <c r="G34" s="25"/>
    </row>
    <row r="35" spans="1:7" ht="22.5" x14ac:dyDescent="0.2">
      <c r="A35" s="28" t="s">
        <v>228</v>
      </c>
      <c r="B35" s="29">
        <v>61580832</v>
      </c>
      <c r="C35" s="30">
        <v>20323878.719999999</v>
      </c>
      <c r="D35" s="31">
        <v>33.003579295999998</v>
      </c>
      <c r="E35" s="29"/>
      <c r="F35" s="29"/>
      <c r="G35" s="29"/>
    </row>
    <row r="36" spans="1:7" x14ac:dyDescent="0.2">
      <c r="A36" s="24" t="s">
        <v>20</v>
      </c>
      <c r="B36" s="25">
        <v>146256567</v>
      </c>
      <c r="C36" s="26">
        <v>87180916.239999995</v>
      </c>
      <c r="D36" s="27">
        <v>59.608206338000002</v>
      </c>
      <c r="E36" s="25">
        <v>6093279</v>
      </c>
      <c r="F36" s="26">
        <v>733134.08</v>
      </c>
      <c r="G36" s="27">
        <v>12.031848204999999</v>
      </c>
    </row>
    <row r="37" spans="1:7" x14ac:dyDescent="0.2">
      <c r="A37" s="28" t="s">
        <v>229</v>
      </c>
      <c r="B37" s="29">
        <v>3468868</v>
      </c>
      <c r="C37" s="30">
        <v>988758.15</v>
      </c>
      <c r="D37" s="31">
        <v>28.503769817999999</v>
      </c>
      <c r="E37" s="29">
        <v>1236795</v>
      </c>
      <c r="F37" s="30">
        <v>72064.66</v>
      </c>
      <c r="G37" s="31">
        <v>5.8267263370000002</v>
      </c>
    </row>
    <row r="38" spans="1:7" x14ac:dyDescent="0.2">
      <c r="A38" s="28" t="s">
        <v>21</v>
      </c>
      <c r="B38" s="29">
        <v>142787699</v>
      </c>
      <c r="C38" s="30">
        <v>86192158.090000004</v>
      </c>
      <c r="D38" s="31">
        <v>60.363853955000003</v>
      </c>
      <c r="E38" s="29">
        <v>4856484</v>
      </c>
      <c r="F38" s="30">
        <v>661069.42000000004</v>
      </c>
      <c r="G38" s="31">
        <v>13.612099206</v>
      </c>
    </row>
    <row r="39" spans="1:7" x14ac:dyDescent="0.2">
      <c r="A39" s="24" t="s">
        <v>22</v>
      </c>
      <c r="B39" s="25">
        <v>3497689</v>
      </c>
      <c r="C39" s="26">
        <v>395034.9</v>
      </c>
      <c r="D39" s="27">
        <v>11.294168807</v>
      </c>
      <c r="E39" s="25">
        <v>3397689</v>
      </c>
      <c r="F39" s="26">
        <v>390766.8</v>
      </c>
      <c r="G39" s="27">
        <v>11.500958446</v>
      </c>
    </row>
    <row r="40" spans="1:7" ht="21" x14ac:dyDescent="0.2">
      <c r="A40" s="24" t="s">
        <v>230</v>
      </c>
      <c r="B40" s="25">
        <v>152891810</v>
      </c>
      <c r="C40" s="26">
        <v>63110977.82</v>
      </c>
      <c r="D40" s="27">
        <v>41.27819392</v>
      </c>
      <c r="E40" s="25"/>
      <c r="F40" s="25"/>
      <c r="G40" s="25"/>
    </row>
    <row r="41" spans="1:7" ht="21" x14ac:dyDescent="0.2">
      <c r="A41" s="24" t="s">
        <v>231</v>
      </c>
      <c r="B41" s="25">
        <v>60245305</v>
      </c>
      <c r="C41" s="26">
        <v>20061988.100000001</v>
      </c>
      <c r="D41" s="27">
        <v>33.300500511999999</v>
      </c>
      <c r="E41" s="25">
        <v>668500</v>
      </c>
      <c r="F41" s="26">
        <v>163886.34</v>
      </c>
      <c r="G41" s="27">
        <v>24.515533283</v>
      </c>
    </row>
    <row r="42" spans="1:7" ht="22.5" x14ac:dyDescent="0.2">
      <c r="A42" s="19" t="s">
        <v>23</v>
      </c>
      <c r="B42" s="16">
        <v>1507895209</v>
      </c>
      <c r="C42" s="17">
        <v>684175613.13</v>
      </c>
      <c r="D42" s="18">
        <v>45.372888582999998</v>
      </c>
      <c r="E42" s="16">
        <v>139852564</v>
      </c>
      <c r="F42" s="17">
        <v>37685192.240000002</v>
      </c>
      <c r="G42" s="18">
        <v>26.946372066999999</v>
      </c>
    </row>
    <row r="43" spans="1:7" x14ac:dyDescent="0.2">
      <c r="A43" s="20" t="s">
        <v>232</v>
      </c>
      <c r="B43" s="21">
        <v>699500</v>
      </c>
      <c r="C43" s="34">
        <v>0</v>
      </c>
      <c r="D43" s="35">
        <v>0</v>
      </c>
      <c r="E43" s="21">
        <v>699500</v>
      </c>
      <c r="F43" s="34">
        <v>0</v>
      </c>
      <c r="G43" s="35">
        <v>0</v>
      </c>
    </row>
    <row r="44" spans="1:7" x14ac:dyDescent="0.2">
      <c r="A44" s="24" t="s">
        <v>233</v>
      </c>
      <c r="B44" s="25">
        <v>699500</v>
      </c>
      <c r="C44" s="36">
        <v>0</v>
      </c>
      <c r="D44" s="37">
        <v>0</v>
      </c>
      <c r="E44" s="25">
        <v>699500</v>
      </c>
      <c r="F44" s="36">
        <v>0</v>
      </c>
      <c r="G44" s="37">
        <v>0</v>
      </c>
    </row>
    <row r="45" spans="1:7" x14ac:dyDescent="0.2">
      <c r="A45" s="20" t="s">
        <v>24</v>
      </c>
      <c r="B45" s="21">
        <v>23927969</v>
      </c>
      <c r="C45" s="22">
        <v>10301663.380000001</v>
      </c>
      <c r="D45" s="23">
        <v>43.052811460999997</v>
      </c>
      <c r="E45" s="21">
        <v>14488204</v>
      </c>
      <c r="F45" s="22">
        <v>5868122.3799999999</v>
      </c>
      <c r="G45" s="23">
        <v>40.502759210000001</v>
      </c>
    </row>
    <row r="46" spans="1:7" x14ac:dyDescent="0.2">
      <c r="A46" s="24" t="s">
        <v>234</v>
      </c>
      <c r="B46" s="25">
        <v>1454000</v>
      </c>
      <c r="C46" s="26">
        <v>173354</v>
      </c>
      <c r="D46" s="27">
        <v>11.922558458999999</v>
      </c>
      <c r="E46" s="25">
        <v>1454000</v>
      </c>
      <c r="F46" s="26">
        <v>173354</v>
      </c>
      <c r="G46" s="27">
        <v>11.922558458999999</v>
      </c>
    </row>
    <row r="47" spans="1:7" x14ac:dyDescent="0.2">
      <c r="A47" s="24" t="s">
        <v>180</v>
      </c>
      <c r="B47" s="25">
        <v>9784624</v>
      </c>
      <c r="C47" s="26">
        <v>4471288.24</v>
      </c>
      <c r="D47" s="27">
        <v>45.697088002999998</v>
      </c>
      <c r="E47" s="25">
        <v>9784624</v>
      </c>
      <c r="F47" s="26">
        <v>4471288.24</v>
      </c>
      <c r="G47" s="27">
        <v>45.697088002999998</v>
      </c>
    </row>
    <row r="48" spans="1:7" ht="21" x14ac:dyDescent="0.2">
      <c r="A48" s="24" t="s">
        <v>25</v>
      </c>
      <c r="B48" s="25">
        <v>3249580</v>
      </c>
      <c r="C48" s="26">
        <v>1223480.1399999999</v>
      </c>
      <c r="D48" s="27">
        <v>37.65040836</v>
      </c>
      <c r="E48" s="25">
        <v>3249580</v>
      </c>
      <c r="F48" s="26">
        <v>1223480.1399999999</v>
      </c>
      <c r="G48" s="27">
        <v>37.65040836</v>
      </c>
    </row>
    <row r="49" spans="1:7" ht="21" x14ac:dyDescent="0.2">
      <c r="A49" s="24" t="s">
        <v>382</v>
      </c>
      <c r="B49" s="25">
        <v>9439765</v>
      </c>
      <c r="C49" s="26">
        <v>4433541</v>
      </c>
      <c r="D49" s="27">
        <v>46.966645886000002</v>
      </c>
      <c r="E49" s="25"/>
      <c r="F49" s="25"/>
      <c r="G49" s="25"/>
    </row>
    <row r="50" spans="1:7" ht="33.75" x14ac:dyDescent="0.2">
      <c r="A50" s="20" t="s">
        <v>26</v>
      </c>
      <c r="B50" s="21">
        <v>1196010261</v>
      </c>
      <c r="C50" s="22">
        <v>565873636.55999994</v>
      </c>
      <c r="D50" s="23">
        <v>47.313443288000002</v>
      </c>
      <c r="E50" s="21">
        <v>37293028</v>
      </c>
      <c r="F50" s="22">
        <v>12902914.140000001</v>
      </c>
      <c r="G50" s="23">
        <v>34.598730197000002</v>
      </c>
    </row>
    <row r="51" spans="1:7" ht="21" x14ac:dyDescent="0.2">
      <c r="A51" s="24" t="s">
        <v>27</v>
      </c>
      <c r="B51" s="25">
        <v>242421232</v>
      </c>
      <c r="C51" s="26">
        <v>96212985.760000005</v>
      </c>
      <c r="D51" s="27">
        <v>39.688349475999999</v>
      </c>
      <c r="E51" s="25">
        <v>22548813</v>
      </c>
      <c r="F51" s="26">
        <v>9377074.7300000004</v>
      </c>
      <c r="G51" s="27">
        <v>41.585668966</v>
      </c>
    </row>
    <row r="52" spans="1:7" ht="21" x14ac:dyDescent="0.2">
      <c r="A52" s="24" t="s">
        <v>28</v>
      </c>
      <c r="B52" s="25">
        <v>141411008</v>
      </c>
      <c r="C52" s="26">
        <v>34358578.600000001</v>
      </c>
      <c r="D52" s="27">
        <v>24.296961803999999</v>
      </c>
      <c r="E52" s="25">
        <v>6448879</v>
      </c>
      <c r="F52" s="26">
        <v>1024322.65</v>
      </c>
      <c r="G52" s="27">
        <v>15.883731886</v>
      </c>
    </row>
    <row r="53" spans="1:7" ht="21" x14ac:dyDescent="0.2">
      <c r="A53" s="24" t="s">
        <v>181</v>
      </c>
      <c r="B53" s="25">
        <v>326267870</v>
      </c>
      <c r="C53" s="26">
        <v>156300169.53</v>
      </c>
      <c r="D53" s="27">
        <v>47.905473968000003</v>
      </c>
      <c r="E53" s="25"/>
      <c r="F53" s="25"/>
      <c r="G53" s="25"/>
    </row>
    <row r="54" spans="1:7" x14ac:dyDescent="0.2">
      <c r="A54" s="24" t="s">
        <v>29</v>
      </c>
      <c r="B54" s="25">
        <v>479458575</v>
      </c>
      <c r="C54" s="26">
        <v>277478150.42000002</v>
      </c>
      <c r="D54" s="27">
        <v>57.873227196000002</v>
      </c>
      <c r="E54" s="25">
        <v>4484277</v>
      </c>
      <c r="F54" s="26">
        <v>2076890.67</v>
      </c>
      <c r="G54" s="27">
        <v>46.314950437</v>
      </c>
    </row>
    <row r="55" spans="1:7" ht="21" x14ac:dyDescent="0.2">
      <c r="A55" s="24" t="s">
        <v>235</v>
      </c>
      <c r="B55" s="25">
        <v>401000</v>
      </c>
      <c r="C55" s="26">
        <v>28290</v>
      </c>
      <c r="D55" s="27">
        <v>7.0548628430000004</v>
      </c>
      <c r="E55" s="25">
        <v>241000</v>
      </c>
      <c r="F55" s="36">
        <v>0</v>
      </c>
      <c r="G55" s="37">
        <v>0</v>
      </c>
    </row>
    <row r="56" spans="1:7" ht="21" x14ac:dyDescent="0.2">
      <c r="A56" s="24" t="s">
        <v>30</v>
      </c>
      <c r="B56" s="25">
        <v>6050576</v>
      </c>
      <c r="C56" s="26">
        <v>1495462.25</v>
      </c>
      <c r="D56" s="27">
        <v>24.716031168000001</v>
      </c>
      <c r="E56" s="25">
        <v>3570059</v>
      </c>
      <c r="F56" s="26">
        <v>424626.09</v>
      </c>
      <c r="G56" s="27">
        <v>11.894091666</v>
      </c>
    </row>
    <row r="57" spans="1:7" ht="22.5" x14ac:dyDescent="0.2">
      <c r="A57" s="20" t="s">
        <v>31</v>
      </c>
      <c r="B57" s="21">
        <v>58876943</v>
      </c>
      <c r="C57" s="22">
        <v>11047009.960000001</v>
      </c>
      <c r="D57" s="23">
        <v>18.762879655999999</v>
      </c>
      <c r="E57" s="21">
        <v>58623943</v>
      </c>
      <c r="F57" s="22">
        <v>10960537.210000001</v>
      </c>
      <c r="G57" s="23">
        <v>18.696349390999998</v>
      </c>
    </row>
    <row r="58" spans="1:7" ht="21" x14ac:dyDescent="0.2">
      <c r="A58" s="24" t="s">
        <v>32</v>
      </c>
      <c r="B58" s="25">
        <v>12959570</v>
      </c>
      <c r="C58" s="26">
        <v>1479060.99</v>
      </c>
      <c r="D58" s="27">
        <v>11.412886307000001</v>
      </c>
      <c r="E58" s="25">
        <v>12959570</v>
      </c>
      <c r="F58" s="26">
        <v>1479060.99</v>
      </c>
      <c r="G58" s="27">
        <v>11.412886307000001</v>
      </c>
    </row>
    <row r="59" spans="1:7" ht="21" x14ac:dyDescent="0.2">
      <c r="A59" s="24" t="s">
        <v>33</v>
      </c>
      <c r="B59" s="25">
        <v>45917373</v>
      </c>
      <c r="C59" s="26">
        <v>9567948.9700000007</v>
      </c>
      <c r="D59" s="27">
        <v>20.837317871</v>
      </c>
      <c r="E59" s="25">
        <v>45664373</v>
      </c>
      <c r="F59" s="26">
        <v>9481476.2200000007</v>
      </c>
      <c r="G59" s="27">
        <v>20.763399553999999</v>
      </c>
    </row>
    <row r="60" spans="1:7" x14ac:dyDescent="0.2">
      <c r="A60" s="20" t="s">
        <v>34</v>
      </c>
      <c r="B60" s="21">
        <v>182081536</v>
      </c>
      <c r="C60" s="22">
        <v>77569200.819999993</v>
      </c>
      <c r="D60" s="23">
        <v>42.601354604000001</v>
      </c>
      <c r="E60" s="21">
        <v>28747889</v>
      </c>
      <c r="F60" s="22">
        <v>7953618.5099999998</v>
      </c>
      <c r="G60" s="23">
        <v>27.666791498999999</v>
      </c>
    </row>
    <row r="61" spans="1:7" ht="21" x14ac:dyDescent="0.2">
      <c r="A61" s="24" t="s">
        <v>35</v>
      </c>
      <c r="B61" s="25">
        <v>49384161</v>
      </c>
      <c r="C61" s="26">
        <v>19105132.23</v>
      </c>
      <c r="D61" s="27">
        <v>38.686760780999997</v>
      </c>
      <c r="E61" s="25">
        <v>6438937</v>
      </c>
      <c r="F61" s="26">
        <v>2265559.2400000002</v>
      </c>
      <c r="G61" s="27">
        <v>35.185299063999999</v>
      </c>
    </row>
    <row r="62" spans="1:7" x14ac:dyDescent="0.2">
      <c r="A62" s="24" t="s">
        <v>182</v>
      </c>
      <c r="B62" s="25">
        <v>15405645</v>
      </c>
      <c r="C62" s="26">
        <v>2654694.85</v>
      </c>
      <c r="D62" s="27">
        <v>17.231961726000002</v>
      </c>
      <c r="E62" s="25">
        <v>536806</v>
      </c>
      <c r="F62" s="26">
        <v>151134.03</v>
      </c>
      <c r="G62" s="27">
        <v>28.154310868</v>
      </c>
    </row>
    <row r="63" spans="1:7" ht="21" x14ac:dyDescent="0.2">
      <c r="A63" s="24" t="s">
        <v>236</v>
      </c>
      <c r="B63" s="25">
        <v>7682858</v>
      </c>
      <c r="C63" s="26">
        <v>2042861.58</v>
      </c>
      <c r="D63" s="27">
        <v>26.589865125999999</v>
      </c>
      <c r="E63" s="25">
        <v>7682858</v>
      </c>
      <c r="F63" s="26">
        <v>2042861.58</v>
      </c>
      <c r="G63" s="27">
        <v>26.589865125999999</v>
      </c>
    </row>
    <row r="64" spans="1:7" ht="21" x14ac:dyDescent="0.2">
      <c r="A64" s="24" t="s">
        <v>237</v>
      </c>
      <c r="B64" s="25">
        <v>4620059</v>
      </c>
      <c r="C64" s="26">
        <v>255369.68</v>
      </c>
      <c r="D64" s="27">
        <v>5.5274116629999996</v>
      </c>
      <c r="E64" s="25">
        <v>4620059</v>
      </c>
      <c r="F64" s="26">
        <v>255369.68</v>
      </c>
      <c r="G64" s="27">
        <v>5.5274116629999996</v>
      </c>
    </row>
    <row r="65" spans="1:7" x14ac:dyDescent="0.2">
      <c r="A65" s="24" t="s">
        <v>36</v>
      </c>
      <c r="B65" s="25">
        <v>104988813</v>
      </c>
      <c r="C65" s="26">
        <v>53511142.479999997</v>
      </c>
      <c r="D65" s="27">
        <v>50.96842316</v>
      </c>
      <c r="E65" s="25">
        <v>9469229</v>
      </c>
      <c r="F65" s="26">
        <v>3238693.98</v>
      </c>
      <c r="G65" s="27">
        <v>34.202298624000001</v>
      </c>
    </row>
    <row r="66" spans="1:7" x14ac:dyDescent="0.2">
      <c r="A66" s="20" t="s">
        <v>238</v>
      </c>
      <c r="B66" s="21">
        <v>46299000</v>
      </c>
      <c r="C66" s="22">
        <v>19384102.41</v>
      </c>
      <c r="D66" s="23">
        <v>41.867216159999998</v>
      </c>
      <c r="E66" s="21"/>
      <c r="F66" s="21"/>
      <c r="G66" s="21"/>
    </row>
    <row r="67" spans="1:7" x14ac:dyDescent="0.2">
      <c r="A67" s="24" t="s">
        <v>239</v>
      </c>
      <c r="B67" s="25">
        <v>18777954</v>
      </c>
      <c r="C67" s="26">
        <v>4737715.95</v>
      </c>
      <c r="D67" s="27">
        <v>25.230203195000001</v>
      </c>
      <c r="E67" s="25"/>
      <c r="F67" s="25"/>
      <c r="G67" s="25"/>
    </row>
    <row r="68" spans="1:7" x14ac:dyDescent="0.2">
      <c r="A68" s="24" t="s">
        <v>240</v>
      </c>
      <c r="B68" s="25">
        <v>1656046</v>
      </c>
      <c r="C68" s="26">
        <v>406005.17</v>
      </c>
      <c r="D68" s="27">
        <v>24.516539395999999</v>
      </c>
      <c r="E68" s="25"/>
      <c r="F68" s="25"/>
      <c r="G68" s="25"/>
    </row>
    <row r="69" spans="1:7" ht="21" x14ac:dyDescent="0.2">
      <c r="A69" s="24" t="s">
        <v>241</v>
      </c>
      <c r="B69" s="25">
        <v>19715000</v>
      </c>
      <c r="C69" s="26">
        <v>10202383.24</v>
      </c>
      <c r="D69" s="27">
        <v>51.749344356999998</v>
      </c>
      <c r="E69" s="25"/>
      <c r="F69" s="25"/>
      <c r="G69" s="25"/>
    </row>
    <row r="70" spans="1:7" ht="31.5" x14ac:dyDescent="0.2">
      <c r="A70" s="24" t="s">
        <v>242</v>
      </c>
      <c r="B70" s="25">
        <v>6150000</v>
      </c>
      <c r="C70" s="26">
        <v>4037998.05</v>
      </c>
      <c r="D70" s="27">
        <v>65.658504878000002</v>
      </c>
      <c r="E70" s="25"/>
      <c r="F70" s="25"/>
      <c r="G70" s="25"/>
    </row>
    <row r="71" spans="1:7" ht="22.5" x14ac:dyDescent="0.2">
      <c r="A71" s="19" t="s">
        <v>37</v>
      </c>
      <c r="B71" s="16">
        <v>1960240111</v>
      </c>
      <c r="C71" s="17">
        <v>687679973.46000004</v>
      </c>
      <c r="D71" s="18">
        <v>35.081415260999997</v>
      </c>
      <c r="E71" s="16">
        <v>1458421804</v>
      </c>
      <c r="F71" s="17">
        <v>490232053.27999997</v>
      </c>
      <c r="G71" s="18">
        <v>33.613873019000003</v>
      </c>
    </row>
    <row r="72" spans="1:7" x14ac:dyDescent="0.2">
      <c r="A72" s="20" t="s">
        <v>38</v>
      </c>
      <c r="B72" s="21">
        <v>1581531108</v>
      </c>
      <c r="C72" s="22">
        <v>566464951</v>
      </c>
      <c r="D72" s="23">
        <v>35.817502933</v>
      </c>
      <c r="E72" s="21">
        <v>1323908799</v>
      </c>
      <c r="F72" s="22">
        <v>452101427.58999997</v>
      </c>
      <c r="G72" s="23">
        <v>34.148985785999997</v>
      </c>
    </row>
    <row r="73" spans="1:7" x14ac:dyDescent="0.2">
      <c r="A73" s="24" t="s">
        <v>39</v>
      </c>
      <c r="B73" s="25">
        <v>177235086</v>
      </c>
      <c r="C73" s="26">
        <v>79808640.170000002</v>
      </c>
      <c r="D73" s="27">
        <v>45.029819981999999</v>
      </c>
      <c r="E73" s="25">
        <v>38036148</v>
      </c>
      <c r="F73" s="26">
        <v>16622308.210000001</v>
      </c>
      <c r="G73" s="27">
        <v>43.701344863000003</v>
      </c>
    </row>
    <row r="74" spans="1:7" x14ac:dyDescent="0.2">
      <c r="A74" s="28" t="s">
        <v>40</v>
      </c>
      <c r="B74" s="29">
        <v>101107780</v>
      </c>
      <c r="C74" s="30">
        <v>62471788.359999999</v>
      </c>
      <c r="D74" s="31">
        <v>61.787320778000002</v>
      </c>
      <c r="E74" s="29">
        <v>21308410</v>
      </c>
      <c r="F74" s="30">
        <v>14112030.810000001</v>
      </c>
      <c r="G74" s="31">
        <v>66.227516788000003</v>
      </c>
    </row>
    <row r="75" spans="1:7" x14ac:dyDescent="0.2">
      <c r="A75" s="28" t="s">
        <v>41</v>
      </c>
      <c r="B75" s="29">
        <v>71613256</v>
      </c>
      <c r="C75" s="30">
        <v>16096262.5</v>
      </c>
      <c r="D75" s="31">
        <v>22.476652227999999</v>
      </c>
      <c r="E75" s="29">
        <v>14039912</v>
      </c>
      <c r="F75" s="30">
        <v>1897634.48</v>
      </c>
      <c r="G75" s="31">
        <v>13.515999815000001</v>
      </c>
    </row>
    <row r="76" spans="1:7" x14ac:dyDescent="0.2">
      <c r="A76" s="28" t="s">
        <v>42</v>
      </c>
      <c r="B76" s="29">
        <v>4514050</v>
      </c>
      <c r="C76" s="30">
        <v>1240589.31</v>
      </c>
      <c r="D76" s="31">
        <v>27.482843788</v>
      </c>
      <c r="E76" s="29">
        <v>2687826</v>
      </c>
      <c r="F76" s="30">
        <v>612642.92000000004</v>
      </c>
      <c r="G76" s="31">
        <v>22.793250753999999</v>
      </c>
    </row>
    <row r="77" spans="1:7" x14ac:dyDescent="0.2">
      <c r="A77" s="24" t="s">
        <v>43</v>
      </c>
      <c r="B77" s="25">
        <v>5727294</v>
      </c>
      <c r="C77" s="26">
        <v>2052746.94</v>
      </c>
      <c r="D77" s="27">
        <v>35.841480113000003</v>
      </c>
      <c r="E77" s="25">
        <v>231294</v>
      </c>
      <c r="F77" s="26">
        <v>34464.629999999997</v>
      </c>
      <c r="G77" s="27">
        <v>14.900788607000001</v>
      </c>
    </row>
    <row r="78" spans="1:7" x14ac:dyDescent="0.2">
      <c r="A78" s="24" t="s">
        <v>44</v>
      </c>
      <c r="B78" s="25">
        <v>24549127</v>
      </c>
      <c r="C78" s="26">
        <v>8803543.4499999993</v>
      </c>
      <c r="D78" s="27">
        <v>35.860922672000001</v>
      </c>
      <c r="E78" s="25">
        <v>7218093</v>
      </c>
      <c r="F78" s="26">
        <v>2256582.23</v>
      </c>
      <c r="G78" s="27">
        <v>31.262858902000001</v>
      </c>
    </row>
    <row r="79" spans="1:7" x14ac:dyDescent="0.2">
      <c r="A79" s="24" t="s">
        <v>45</v>
      </c>
      <c r="B79" s="25">
        <v>4517715</v>
      </c>
      <c r="C79" s="26">
        <v>1341115.53</v>
      </c>
      <c r="D79" s="27">
        <v>29.685704609999998</v>
      </c>
      <c r="E79" s="25">
        <v>1190089</v>
      </c>
      <c r="F79" s="26">
        <v>277019.65999999997</v>
      </c>
      <c r="G79" s="27">
        <v>23.277222124000001</v>
      </c>
    </row>
    <row r="80" spans="1:7" x14ac:dyDescent="0.2">
      <c r="A80" s="24" t="s">
        <v>46</v>
      </c>
      <c r="B80" s="25">
        <v>1715743</v>
      </c>
      <c r="C80" s="26">
        <v>466287.43</v>
      </c>
      <c r="D80" s="27">
        <v>27.176997370999999</v>
      </c>
      <c r="E80" s="25">
        <v>1676817</v>
      </c>
      <c r="F80" s="26">
        <v>464561.2</v>
      </c>
      <c r="G80" s="27">
        <v>27.704943354000001</v>
      </c>
    </row>
    <row r="81" spans="1:7" ht="21" x14ac:dyDescent="0.2">
      <c r="A81" s="24" t="s">
        <v>47</v>
      </c>
      <c r="B81" s="25">
        <v>173420</v>
      </c>
      <c r="C81" s="26">
        <v>69451.59</v>
      </c>
      <c r="D81" s="27">
        <v>40.048200899999998</v>
      </c>
      <c r="E81" s="25">
        <v>173420</v>
      </c>
      <c r="F81" s="26">
        <v>69451.59</v>
      </c>
      <c r="G81" s="27">
        <v>40.048200899999998</v>
      </c>
    </row>
    <row r="82" spans="1:7" x14ac:dyDescent="0.2">
      <c r="A82" s="28" t="s">
        <v>48</v>
      </c>
      <c r="B82" s="29">
        <v>173420</v>
      </c>
      <c r="C82" s="30">
        <v>69451.59</v>
      </c>
      <c r="D82" s="31">
        <v>40.048200899999998</v>
      </c>
      <c r="E82" s="29">
        <v>173420</v>
      </c>
      <c r="F82" s="30">
        <v>69451.59</v>
      </c>
      <c r="G82" s="31">
        <v>40.048200899999998</v>
      </c>
    </row>
    <row r="83" spans="1:7" x14ac:dyDescent="0.2">
      <c r="A83" s="24" t="s">
        <v>243</v>
      </c>
      <c r="B83" s="25">
        <v>34515785</v>
      </c>
      <c r="C83" s="26">
        <v>16717236.199999999</v>
      </c>
      <c r="D83" s="27">
        <v>48.433596975999997</v>
      </c>
      <c r="E83" s="25"/>
      <c r="F83" s="25"/>
      <c r="G83" s="25"/>
    </row>
    <row r="84" spans="1:7" x14ac:dyDescent="0.2">
      <c r="A84" s="24" t="s">
        <v>244</v>
      </c>
      <c r="B84" s="25">
        <v>1264067442</v>
      </c>
      <c r="C84" s="26">
        <v>430191023.17000002</v>
      </c>
      <c r="D84" s="27">
        <v>34.032284107000002</v>
      </c>
      <c r="E84" s="25">
        <v>1264067442</v>
      </c>
      <c r="F84" s="26">
        <v>430191023.17000002</v>
      </c>
      <c r="G84" s="27">
        <v>34.032284107000002</v>
      </c>
    </row>
    <row r="85" spans="1:7" ht="21" x14ac:dyDescent="0.2">
      <c r="A85" s="24" t="s">
        <v>49</v>
      </c>
      <c r="B85" s="25">
        <v>3158589</v>
      </c>
      <c r="C85" s="26">
        <v>74013.2</v>
      </c>
      <c r="D85" s="27">
        <v>2.3432361730000002</v>
      </c>
      <c r="E85" s="25">
        <v>3158589</v>
      </c>
      <c r="F85" s="26">
        <v>74013.2</v>
      </c>
      <c r="G85" s="27">
        <v>2.3432361730000002</v>
      </c>
    </row>
    <row r="86" spans="1:7" x14ac:dyDescent="0.2">
      <c r="A86" s="24" t="s">
        <v>245</v>
      </c>
      <c r="B86" s="25">
        <v>100000</v>
      </c>
      <c r="C86" s="25"/>
      <c r="D86" s="25"/>
      <c r="E86" s="25">
        <v>100000</v>
      </c>
      <c r="F86" s="25"/>
      <c r="G86" s="25"/>
    </row>
    <row r="87" spans="1:7" ht="21" x14ac:dyDescent="0.2">
      <c r="A87" s="24" t="s">
        <v>50</v>
      </c>
      <c r="B87" s="25">
        <v>26475907</v>
      </c>
      <c r="C87" s="26">
        <v>9950154.5299999993</v>
      </c>
      <c r="D87" s="27">
        <v>37.581921291999997</v>
      </c>
      <c r="E87" s="25">
        <v>7837907</v>
      </c>
      <c r="F87" s="26">
        <v>2112003.7000000002</v>
      </c>
      <c r="G87" s="27">
        <v>26.946016327999999</v>
      </c>
    </row>
    <row r="88" spans="1:7" x14ac:dyDescent="0.2">
      <c r="A88" s="24" t="s">
        <v>246</v>
      </c>
      <c r="B88" s="25">
        <v>39295000</v>
      </c>
      <c r="C88" s="26">
        <v>16990738.789999999</v>
      </c>
      <c r="D88" s="27">
        <v>43.238933172000003</v>
      </c>
      <c r="E88" s="25">
        <v>219000</v>
      </c>
      <c r="F88" s="25"/>
      <c r="G88" s="25"/>
    </row>
    <row r="89" spans="1:7" x14ac:dyDescent="0.2">
      <c r="A89" s="20" t="s">
        <v>10</v>
      </c>
      <c r="B89" s="21">
        <v>54996612</v>
      </c>
      <c r="C89" s="22">
        <v>19255701.219999999</v>
      </c>
      <c r="D89" s="23">
        <v>35.012522625999999</v>
      </c>
      <c r="E89" s="21">
        <v>47448781</v>
      </c>
      <c r="F89" s="22">
        <v>18224753.260000002</v>
      </c>
      <c r="G89" s="23">
        <v>38.409318165999998</v>
      </c>
    </row>
    <row r="90" spans="1:7" ht="21" x14ac:dyDescent="0.2">
      <c r="A90" s="24" t="s">
        <v>51</v>
      </c>
      <c r="B90" s="25">
        <v>44866588</v>
      </c>
      <c r="C90" s="26">
        <v>18105542.600000001</v>
      </c>
      <c r="D90" s="27">
        <v>40.354177589999999</v>
      </c>
      <c r="E90" s="25">
        <v>44174484</v>
      </c>
      <c r="F90" s="26">
        <v>17808446.649999999</v>
      </c>
      <c r="G90" s="27">
        <v>40.313875879000001</v>
      </c>
    </row>
    <row r="91" spans="1:7" ht="21" x14ac:dyDescent="0.2">
      <c r="A91" s="24" t="s">
        <v>247</v>
      </c>
      <c r="B91" s="25">
        <v>333500</v>
      </c>
      <c r="C91" s="36">
        <v>0</v>
      </c>
      <c r="D91" s="37">
        <v>0</v>
      </c>
      <c r="E91" s="25">
        <v>333500</v>
      </c>
      <c r="F91" s="36">
        <v>0</v>
      </c>
      <c r="G91" s="37">
        <v>0</v>
      </c>
    </row>
    <row r="92" spans="1:7" ht="21" x14ac:dyDescent="0.2">
      <c r="A92" s="24" t="s">
        <v>52</v>
      </c>
      <c r="B92" s="25">
        <v>9796524</v>
      </c>
      <c r="C92" s="26">
        <v>1150158.6200000001</v>
      </c>
      <c r="D92" s="27">
        <v>11.740476724000001</v>
      </c>
      <c r="E92" s="25">
        <v>2940797</v>
      </c>
      <c r="F92" s="26">
        <v>416306.61</v>
      </c>
      <c r="G92" s="27">
        <v>14.15625118</v>
      </c>
    </row>
    <row r="93" spans="1:7" x14ac:dyDescent="0.2">
      <c r="A93" s="20" t="s">
        <v>53</v>
      </c>
      <c r="B93" s="21">
        <v>259439991</v>
      </c>
      <c r="C93" s="22">
        <v>75511545.640000001</v>
      </c>
      <c r="D93" s="23">
        <v>29.105592143999999</v>
      </c>
      <c r="E93" s="21">
        <v>65060057</v>
      </c>
      <c r="F93" s="22">
        <v>13918849.050000001</v>
      </c>
      <c r="G93" s="23">
        <v>21.393846996000001</v>
      </c>
    </row>
    <row r="94" spans="1:7" x14ac:dyDescent="0.2">
      <c r="A94" s="24" t="s">
        <v>54</v>
      </c>
      <c r="B94" s="25">
        <v>106359486</v>
      </c>
      <c r="C94" s="26">
        <v>34296300.780000001</v>
      </c>
      <c r="D94" s="27">
        <v>32.24564359</v>
      </c>
      <c r="E94" s="25">
        <v>20376016</v>
      </c>
      <c r="F94" s="26">
        <v>4399519.49</v>
      </c>
      <c r="G94" s="27">
        <v>21.591657025</v>
      </c>
    </row>
    <row r="95" spans="1:7" x14ac:dyDescent="0.2">
      <c r="A95" s="24" t="s">
        <v>55</v>
      </c>
      <c r="B95" s="25">
        <v>73567511</v>
      </c>
      <c r="C95" s="26">
        <v>18956823.23</v>
      </c>
      <c r="D95" s="27">
        <v>25.767927951000001</v>
      </c>
      <c r="E95" s="25">
        <v>21308550</v>
      </c>
      <c r="F95" s="26">
        <v>4312195.55</v>
      </c>
      <c r="G95" s="27">
        <v>20.236926257</v>
      </c>
    </row>
    <row r="96" spans="1:7" x14ac:dyDescent="0.2">
      <c r="A96" s="24" t="s">
        <v>56</v>
      </c>
      <c r="B96" s="25">
        <v>56113971</v>
      </c>
      <c r="C96" s="26">
        <v>13749230.800000001</v>
      </c>
      <c r="D96" s="27">
        <v>24.502330800999999</v>
      </c>
      <c r="E96" s="25">
        <v>21166977</v>
      </c>
      <c r="F96" s="26">
        <v>5141354.91</v>
      </c>
      <c r="G96" s="27">
        <v>24.289509597999999</v>
      </c>
    </row>
    <row r="97" spans="1:7" x14ac:dyDescent="0.2">
      <c r="A97" s="24" t="s">
        <v>248</v>
      </c>
      <c r="B97" s="25">
        <v>21178300</v>
      </c>
      <c r="C97" s="26">
        <v>8447690.7300000004</v>
      </c>
      <c r="D97" s="27">
        <v>39.888426975000002</v>
      </c>
      <c r="E97" s="25">
        <v>17800</v>
      </c>
      <c r="F97" s="26">
        <v>4279</v>
      </c>
      <c r="G97" s="27">
        <v>24.039325843</v>
      </c>
    </row>
    <row r="98" spans="1:7" x14ac:dyDescent="0.2">
      <c r="A98" s="24" t="s">
        <v>57</v>
      </c>
      <c r="B98" s="25">
        <v>2220723</v>
      </c>
      <c r="C98" s="26">
        <v>61500.1</v>
      </c>
      <c r="D98" s="27">
        <v>2.769372857</v>
      </c>
      <c r="E98" s="25">
        <v>2190714</v>
      </c>
      <c r="F98" s="26">
        <v>61500.1</v>
      </c>
      <c r="G98" s="27">
        <v>2.8073084850000001</v>
      </c>
    </row>
    <row r="99" spans="1:7" ht="22.5" x14ac:dyDescent="0.2">
      <c r="A99" s="20" t="s">
        <v>58</v>
      </c>
      <c r="B99" s="21">
        <v>64272400</v>
      </c>
      <c r="C99" s="22">
        <v>26447775.600000001</v>
      </c>
      <c r="D99" s="23">
        <v>41.149506787</v>
      </c>
      <c r="E99" s="21">
        <v>22004167</v>
      </c>
      <c r="F99" s="22">
        <v>5987023.3799999999</v>
      </c>
      <c r="G99" s="23">
        <v>27.208589082</v>
      </c>
    </row>
    <row r="100" spans="1:7" ht="21" x14ac:dyDescent="0.2">
      <c r="A100" s="24" t="s">
        <v>59</v>
      </c>
      <c r="B100" s="25">
        <v>16788394</v>
      </c>
      <c r="C100" s="26">
        <v>6867440.2800000003</v>
      </c>
      <c r="D100" s="27">
        <v>40.905879859999999</v>
      </c>
      <c r="E100" s="25">
        <v>9619251</v>
      </c>
      <c r="F100" s="26">
        <v>2421130.25</v>
      </c>
      <c r="G100" s="27">
        <v>25.169633789999999</v>
      </c>
    </row>
    <row r="101" spans="1:7" ht="21" x14ac:dyDescent="0.2">
      <c r="A101" s="24" t="s">
        <v>183</v>
      </c>
      <c r="B101" s="25">
        <v>28573</v>
      </c>
      <c r="C101" s="26">
        <v>28544.04</v>
      </c>
      <c r="D101" s="27">
        <v>99.898645574</v>
      </c>
      <c r="E101" s="25">
        <v>28573</v>
      </c>
      <c r="F101" s="26">
        <v>28544.04</v>
      </c>
      <c r="G101" s="27">
        <v>99.898645574</v>
      </c>
    </row>
    <row r="102" spans="1:7" x14ac:dyDescent="0.2">
      <c r="A102" s="24" t="s">
        <v>249</v>
      </c>
      <c r="B102" s="25">
        <v>27000</v>
      </c>
      <c r="C102" s="26">
        <v>19325.78</v>
      </c>
      <c r="D102" s="27">
        <v>71.576962963</v>
      </c>
      <c r="E102" s="25">
        <v>27000</v>
      </c>
      <c r="F102" s="26">
        <v>19325.78</v>
      </c>
      <c r="G102" s="27">
        <v>71.576962963</v>
      </c>
    </row>
    <row r="103" spans="1:7" ht="21" x14ac:dyDescent="0.2">
      <c r="A103" s="24" t="s">
        <v>250</v>
      </c>
      <c r="B103" s="25">
        <v>27935158</v>
      </c>
      <c r="C103" s="26">
        <v>13096882.41</v>
      </c>
      <c r="D103" s="27">
        <v>46.883151368</v>
      </c>
      <c r="E103" s="25">
        <v>2552022</v>
      </c>
      <c r="F103" s="26">
        <v>1093935.04</v>
      </c>
      <c r="G103" s="27">
        <v>42.865423573999998</v>
      </c>
    </row>
    <row r="104" spans="1:7" ht="33.75" x14ac:dyDescent="0.2">
      <c r="A104" s="28" t="s">
        <v>251</v>
      </c>
      <c r="B104" s="29">
        <v>2552022</v>
      </c>
      <c r="C104" s="30">
        <v>1093935.04</v>
      </c>
      <c r="D104" s="31">
        <v>42.865423573999998</v>
      </c>
      <c r="E104" s="29">
        <v>2552022</v>
      </c>
      <c r="F104" s="30">
        <v>1093935.04</v>
      </c>
      <c r="G104" s="31">
        <v>42.865423573999998</v>
      </c>
    </row>
    <row r="105" spans="1:7" ht="22.5" x14ac:dyDescent="0.2">
      <c r="A105" s="28" t="s">
        <v>411</v>
      </c>
      <c r="B105" s="29">
        <v>25383136</v>
      </c>
      <c r="C105" s="30">
        <v>12002947.369999999</v>
      </c>
      <c r="D105" s="31">
        <v>47.287093959000003</v>
      </c>
      <c r="E105" s="29"/>
      <c r="F105" s="29"/>
      <c r="G105" s="29"/>
    </row>
    <row r="106" spans="1:7" x14ac:dyDescent="0.2">
      <c r="A106" s="24" t="s">
        <v>252</v>
      </c>
      <c r="B106" s="25">
        <v>4805000</v>
      </c>
      <c r="C106" s="26">
        <v>1671022.93</v>
      </c>
      <c r="D106" s="27">
        <v>34.776751924999999</v>
      </c>
      <c r="E106" s="25">
        <v>4805000</v>
      </c>
      <c r="F106" s="26">
        <v>1671022.93</v>
      </c>
      <c r="G106" s="27">
        <v>34.776751924999999</v>
      </c>
    </row>
    <row r="107" spans="1:7" x14ac:dyDescent="0.2">
      <c r="A107" s="28" t="s">
        <v>253</v>
      </c>
      <c r="B107" s="29">
        <v>1850000</v>
      </c>
      <c r="C107" s="30">
        <v>218014.93</v>
      </c>
      <c r="D107" s="31">
        <v>11.784590810999999</v>
      </c>
      <c r="E107" s="29">
        <v>1850000</v>
      </c>
      <c r="F107" s="30">
        <v>218014.93</v>
      </c>
      <c r="G107" s="31">
        <v>11.784590810999999</v>
      </c>
    </row>
    <row r="108" spans="1:7" x14ac:dyDescent="0.2">
      <c r="A108" s="28" t="s">
        <v>254</v>
      </c>
      <c r="B108" s="29">
        <v>2955000</v>
      </c>
      <c r="C108" s="30">
        <v>1453008</v>
      </c>
      <c r="D108" s="31">
        <v>49.171167513</v>
      </c>
      <c r="E108" s="29">
        <v>2955000</v>
      </c>
      <c r="F108" s="30">
        <v>1453008</v>
      </c>
      <c r="G108" s="31">
        <v>49.171167513</v>
      </c>
    </row>
    <row r="109" spans="1:7" ht="21" x14ac:dyDescent="0.2">
      <c r="A109" s="24" t="s">
        <v>184</v>
      </c>
      <c r="B109" s="25">
        <v>9715954</v>
      </c>
      <c r="C109" s="26">
        <v>4011494.82</v>
      </c>
      <c r="D109" s="27">
        <v>41.287709061000001</v>
      </c>
      <c r="E109" s="25"/>
      <c r="F109" s="25"/>
      <c r="G109" s="25"/>
    </row>
    <row r="110" spans="1:7" x14ac:dyDescent="0.2">
      <c r="A110" s="24" t="s">
        <v>60</v>
      </c>
      <c r="B110" s="25">
        <v>4972321</v>
      </c>
      <c r="C110" s="26">
        <v>753065.34</v>
      </c>
      <c r="D110" s="27">
        <v>15.145147306</v>
      </c>
      <c r="E110" s="25">
        <v>4972321</v>
      </c>
      <c r="F110" s="26">
        <v>753065.34</v>
      </c>
      <c r="G110" s="27">
        <v>15.145147306</v>
      </c>
    </row>
    <row r="111" spans="1:7" x14ac:dyDescent="0.2">
      <c r="A111" s="19" t="s">
        <v>61</v>
      </c>
      <c r="B111" s="16">
        <v>478194812</v>
      </c>
      <c r="C111" s="17">
        <v>233851688.58000001</v>
      </c>
      <c r="D111" s="18">
        <v>48.903016659999999</v>
      </c>
      <c r="E111" s="16">
        <v>13966064</v>
      </c>
      <c r="F111" s="17">
        <v>3134408.74</v>
      </c>
      <c r="G111" s="18">
        <v>22.443035775999999</v>
      </c>
    </row>
    <row r="112" spans="1:7" x14ac:dyDescent="0.2">
      <c r="A112" s="20" t="s">
        <v>62</v>
      </c>
      <c r="B112" s="21">
        <v>1343668</v>
      </c>
      <c r="C112" s="22">
        <v>1142145.8899999999</v>
      </c>
      <c r="D112" s="23">
        <v>85.002090546000005</v>
      </c>
      <c r="E112" s="21">
        <v>1328674</v>
      </c>
      <c r="F112" s="22">
        <v>1127151.8899999999</v>
      </c>
      <c r="G112" s="23">
        <v>84.832840110000006</v>
      </c>
    </row>
    <row r="113" spans="1:7" x14ac:dyDescent="0.2">
      <c r="A113" s="24" t="s">
        <v>6</v>
      </c>
      <c r="B113" s="25">
        <v>1280668</v>
      </c>
      <c r="C113" s="26">
        <v>1142145.8899999999</v>
      </c>
      <c r="D113" s="27">
        <v>89.183604962000004</v>
      </c>
      <c r="E113" s="25">
        <v>1265674</v>
      </c>
      <c r="F113" s="26">
        <v>1127151.8899999999</v>
      </c>
      <c r="G113" s="27">
        <v>89.055466890000005</v>
      </c>
    </row>
    <row r="114" spans="1:7" x14ac:dyDescent="0.2">
      <c r="A114" s="24" t="s">
        <v>383</v>
      </c>
      <c r="B114" s="25">
        <v>10000</v>
      </c>
      <c r="C114" s="25"/>
      <c r="D114" s="25"/>
      <c r="E114" s="25">
        <v>10000</v>
      </c>
      <c r="F114" s="25"/>
      <c r="G114" s="25"/>
    </row>
    <row r="115" spans="1:7" ht="21" x14ac:dyDescent="0.2">
      <c r="A115" s="24" t="s">
        <v>255</v>
      </c>
      <c r="B115" s="25">
        <v>53000</v>
      </c>
      <c r="C115" s="25"/>
      <c r="D115" s="25"/>
      <c r="E115" s="25">
        <v>53000</v>
      </c>
      <c r="F115" s="25"/>
      <c r="G115" s="25"/>
    </row>
    <row r="116" spans="1:7" x14ac:dyDescent="0.2">
      <c r="A116" s="20" t="s">
        <v>256</v>
      </c>
      <c r="B116" s="21">
        <v>157117973</v>
      </c>
      <c r="C116" s="22">
        <v>83987343.629999995</v>
      </c>
      <c r="D116" s="23">
        <v>53.454956187999997</v>
      </c>
      <c r="E116" s="21">
        <v>1935000</v>
      </c>
      <c r="F116" s="22">
        <v>528593.18000000005</v>
      </c>
      <c r="G116" s="23">
        <v>27.317477003</v>
      </c>
    </row>
    <row r="117" spans="1:7" x14ac:dyDescent="0.2">
      <c r="A117" s="24" t="s">
        <v>257</v>
      </c>
      <c r="B117" s="25">
        <v>1935000</v>
      </c>
      <c r="C117" s="26">
        <v>528593.18000000005</v>
      </c>
      <c r="D117" s="27">
        <v>27.317477003</v>
      </c>
      <c r="E117" s="25">
        <v>1935000</v>
      </c>
      <c r="F117" s="26">
        <v>528593.18000000005</v>
      </c>
      <c r="G117" s="27">
        <v>27.317477003</v>
      </c>
    </row>
    <row r="118" spans="1:7" x14ac:dyDescent="0.2">
      <c r="A118" s="24" t="s">
        <v>384</v>
      </c>
      <c r="B118" s="25">
        <v>155182973</v>
      </c>
      <c r="C118" s="26">
        <v>83458750.450000003</v>
      </c>
      <c r="D118" s="27">
        <v>53.780868374999997</v>
      </c>
      <c r="E118" s="25"/>
      <c r="F118" s="25"/>
      <c r="G118" s="25"/>
    </row>
    <row r="119" spans="1:7" x14ac:dyDescent="0.2">
      <c r="A119" s="20" t="s">
        <v>258</v>
      </c>
      <c r="B119" s="21">
        <v>319733171</v>
      </c>
      <c r="C119" s="22">
        <v>148722199.06</v>
      </c>
      <c r="D119" s="23">
        <v>46.514472863000002</v>
      </c>
      <c r="E119" s="21">
        <v>10702390</v>
      </c>
      <c r="F119" s="22">
        <v>1478663.67</v>
      </c>
      <c r="G119" s="23">
        <v>13.816200587000001</v>
      </c>
    </row>
    <row r="120" spans="1:7" x14ac:dyDescent="0.2">
      <c r="A120" s="24" t="s">
        <v>259</v>
      </c>
      <c r="B120" s="25">
        <v>260332974</v>
      </c>
      <c r="C120" s="26">
        <v>121703266.43000001</v>
      </c>
      <c r="D120" s="27">
        <v>46.749078519999998</v>
      </c>
      <c r="E120" s="25"/>
      <c r="F120" s="25"/>
      <c r="G120" s="25"/>
    </row>
    <row r="121" spans="1:7" x14ac:dyDescent="0.2">
      <c r="A121" s="24" t="s">
        <v>260</v>
      </c>
      <c r="B121" s="25">
        <v>26326000</v>
      </c>
      <c r="C121" s="26">
        <v>13058691.24</v>
      </c>
      <c r="D121" s="27">
        <v>49.603780444999998</v>
      </c>
      <c r="E121" s="25"/>
      <c r="F121" s="25"/>
      <c r="G121" s="25"/>
    </row>
    <row r="122" spans="1:7" x14ac:dyDescent="0.2">
      <c r="A122" s="24" t="s">
        <v>261</v>
      </c>
      <c r="B122" s="25">
        <v>3420541</v>
      </c>
      <c r="C122" s="26">
        <v>80337.070000000007</v>
      </c>
      <c r="D122" s="27">
        <v>2.348665606</v>
      </c>
      <c r="E122" s="25">
        <v>3420541</v>
      </c>
      <c r="F122" s="26">
        <v>80337.070000000007</v>
      </c>
      <c r="G122" s="27">
        <v>2.348665606</v>
      </c>
    </row>
    <row r="123" spans="1:7" ht="21" x14ac:dyDescent="0.2">
      <c r="A123" s="24" t="s">
        <v>262</v>
      </c>
      <c r="B123" s="25">
        <v>2880000</v>
      </c>
      <c r="C123" s="26">
        <v>960000</v>
      </c>
      <c r="D123" s="27">
        <v>33.333333332999999</v>
      </c>
      <c r="E123" s="25">
        <v>2880000</v>
      </c>
      <c r="F123" s="26">
        <v>960000</v>
      </c>
      <c r="G123" s="27">
        <v>33.333333332999999</v>
      </c>
    </row>
    <row r="124" spans="1:7" x14ac:dyDescent="0.2">
      <c r="A124" s="28" t="s">
        <v>263</v>
      </c>
      <c r="B124" s="29">
        <v>2880000</v>
      </c>
      <c r="C124" s="30">
        <v>960000</v>
      </c>
      <c r="D124" s="31">
        <v>33.333333332999999</v>
      </c>
      <c r="E124" s="29">
        <v>2880000</v>
      </c>
      <c r="F124" s="30">
        <v>960000</v>
      </c>
      <c r="G124" s="31">
        <v>33.333333332999999</v>
      </c>
    </row>
    <row r="125" spans="1:7" x14ac:dyDescent="0.2">
      <c r="A125" s="24" t="s">
        <v>385</v>
      </c>
      <c r="B125" s="25">
        <v>1254600</v>
      </c>
      <c r="C125" s="26">
        <v>28606.799999999999</v>
      </c>
      <c r="D125" s="27">
        <v>2.2801530369999998</v>
      </c>
      <c r="E125" s="25">
        <v>1254600</v>
      </c>
      <c r="F125" s="26">
        <v>28606.799999999999</v>
      </c>
      <c r="G125" s="27">
        <v>2.2801530369999998</v>
      </c>
    </row>
    <row r="126" spans="1:7" ht="21" x14ac:dyDescent="0.2">
      <c r="A126" s="24" t="s">
        <v>264</v>
      </c>
      <c r="B126" s="25">
        <v>12111807</v>
      </c>
      <c r="C126" s="26">
        <v>6151309.1600000001</v>
      </c>
      <c r="D126" s="27">
        <v>50.787707894999997</v>
      </c>
      <c r="E126" s="25"/>
      <c r="F126" s="25"/>
      <c r="G126" s="25"/>
    </row>
    <row r="127" spans="1:7" x14ac:dyDescent="0.2">
      <c r="A127" s="24" t="s">
        <v>386</v>
      </c>
      <c r="B127" s="25">
        <v>11007249</v>
      </c>
      <c r="C127" s="26">
        <v>6337375.4199999999</v>
      </c>
      <c r="D127" s="27">
        <v>57.574562182000001</v>
      </c>
      <c r="E127" s="25">
        <v>747249</v>
      </c>
      <c r="F127" s="26">
        <v>7106.86</v>
      </c>
      <c r="G127" s="27">
        <v>0.95106985799999999</v>
      </c>
    </row>
    <row r="128" spans="1:7" ht="21" x14ac:dyDescent="0.2">
      <c r="A128" s="24" t="s">
        <v>387</v>
      </c>
      <c r="B128" s="25">
        <v>2400000</v>
      </c>
      <c r="C128" s="26">
        <v>402612.94</v>
      </c>
      <c r="D128" s="27">
        <v>16.775539167000002</v>
      </c>
      <c r="E128" s="25">
        <v>2400000</v>
      </c>
      <c r="F128" s="26">
        <v>402612.94</v>
      </c>
      <c r="G128" s="27">
        <v>16.775539167000002</v>
      </c>
    </row>
    <row r="129" spans="1:7" x14ac:dyDescent="0.2">
      <c r="A129" s="19" t="s">
        <v>63</v>
      </c>
      <c r="B129" s="16">
        <v>8107219319</v>
      </c>
      <c r="C129" s="17">
        <v>4256350248.2199998</v>
      </c>
      <c r="D129" s="18">
        <v>52.500741384999998</v>
      </c>
      <c r="E129" s="16">
        <v>1966797229</v>
      </c>
      <c r="F129" s="17">
        <v>1061075187.14</v>
      </c>
      <c r="G129" s="18">
        <v>53.949394044999998</v>
      </c>
    </row>
    <row r="130" spans="1:7" x14ac:dyDescent="0.2">
      <c r="A130" s="20" t="s">
        <v>64</v>
      </c>
      <c r="B130" s="21">
        <v>7757573121</v>
      </c>
      <c r="C130" s="22">
        <v>4104698702.71</v>
      </c>
      <c r="D130" s="23">
        <v>52.912149698</v>
      </c>
      <c r="E130" s="21">
        <v>1908829683</v>
      </c>
      <c r="F130" s="22">
        <v>1048585445.13</v>
      </c>
      <c r="G130" s="23">
        <v>54.933420957999999</v>
      </c>
    </row>
    <row r="131" spans="1:7" ht="21" x14ac:dyDescent="0.2">
      <c r="A131" s="24" t="s">
        <v>65</v>
      </c>
      <c r="B131" s="25">
        <v>1726928211</v>
      </c>
      <c r="C131" s="26">
        <v>915898777.47000003</v>
      </c>
      <c r="D131" s="27">
        <v>53.036297144999999</v>
      </c>
      <c r="E131" s="25">
        <v>657217250</v>
      </c>
      <c r="F131" s="26">
        <v>371965051.33999997</v>
      </c>
      <c r="G131" s="27">
        <v>56.596970231999997</v>
      </c>
    </row>
    <row r="132" spans="1:7" ht="22.5" x14ac:dyDescent="0.2">
      <c r="A132" s="28" t="s">
        <v>66</v>
      </c>
      <c r="B132" s="29">
        <v>1078636408</v>
      </c>
      <c r="C132" s="30">
        <v>547799295.5</v>
      </c>
      <c r="D132" s="31">
        <v>50.786278994</v>
      </c>
      <c r="E132" s="29">
        <v>8925447</v>
      </c>
      <c r="F132" s="30">
        <v>3865569.37</v>
      </c>
      <c r="G132" s="31">
        <v>43.309532509</v>
      </c>
    </row>
    <row r="133" spans="1:7" ht="22.5" x14ac:dyDescent="0.2">
      <c r="A133" s="28" t="s">
        <v>67</v>
      </c>
      <c r="B133" s="29">
        <v>648291803</v>
      </c>
      <c r="C133" s="30">
        <v>368099481.97000003</v>
      </c>
      <c r="D133" s="31">
        <v>56.779906867000001</v>
      </c>
      <c r="E133" s="29">
        <v>648291803</v>
      </c>
      <c r="F133" s="30">
        <v>368099481.97000003</v>
      </c>
      <c r="G133" s="31">
        <v>56.779906867000001</v>
      </c>
    </row>
    <row r="134" spans="1:7" x14ac:dyDescent="0.2">
      <c r="A134" s="24" t="s">
        <v>185</v>
      </c>
      <c r="B134" s="25">
        <v>50891445</v>
      </c>
      <c r="C134" s="26">
        <v>27619320.649999999</v>
      </c>
      <c r="D134" s="27">
        <v>54.271048209</v>
      </c>
      <c r="E134" s="25">
        <v>7498608</v>
      </c>
      <c r="F134" s="26">
        <v>3363140.09</v>
      </c>
      <c r="G134" s="27">
        <v>44.850192061999998</v>
      </c>
    </row>
    <row r="135" spans="1:7" x14ac:dyDescent="0.2">
      <c r="A135" s="28" t="s">
        <v>200</v>
      </c>
      <c r="B135" s="29">
        <v>43398120</v>
      </c>
      <c r="C135" s="30">
        <v>24256180.559999999</v>
      </c>
      <c r="D135" s="31">
        <v>55.892238097000003</v>
      </c>
      <c r="E135" s="29">
        <v>5283</v>
      </c>
      <c r="F135" s="32">
        <v>0</v>
      </c>
      <c r="G135" s="33">
        <v>0</v>
      </c>
    </row>
    <row r="136" spans="1:7" x14ac:dyDescent="0.2">
      <c r="A136" s="28" t="s">
        <v>186</v>
      </c>
      <c r="B136" s="29">
        <v>7493325</v>
      </c>
      <c r="C136" s="30">
        <v>3363140.09</v>
      </c>
      <c r="D136" s="31">
        <v>44.881812680000003</v>
      </c>
      <c r="E136" s="29">
        <v>7493325</v>
      </c>
      <c r="F136" s="30">
        <v>3363140.09</v>
      </c>
      <c r="G136" s="31">
        <v>44.881812680000003</v>
      </c>
    </row>
    <row r="137" spans="1:7" ht="21" x14ac:dyDescent="0.2">
      <c r="A137" s="24" t="s">
        <v>68</v>
      </c>
      <c r="B137" s="25">
        <v>94158507</v>
      </c>
      <c r="C137" s="26">
        <v>49603181.770000003</v>
      </c>
      <c r="D137" s="27">
        <v>52.680510079000001</v>
      </c>
      <c r="E137" s="25">
        <v>9983219</v>
      </c>
      <c r="F137" s="26">
        <v>3722249.97</v>
      </c>
      <c r="G137" s="27">
        <v>37.285067771999998</v>
      </c>
    </row>
    <row r="138" spans="1:7" ht="22.5" x14ac:dyDescent="0.2">
      <c r="A138" s="28" t="s">
        <v>69</v>
      </c>
      <c r="B138" s="29">
        <v>84225288</v>
      </c>
      <c r="C138" s="30">
        <v>45880931.799999997</v>
      </c>
      <c r="D138" s="31">
        <v>54.474057483000003</v>
      </c>
      <c r="E138" s="29">
        <v>50000</v>
      </c>
      <c r="F138" s="29"/>
      <c r="G138" s="29"/>
    </row>
    <row r="139" spans="1:7" ht="22.5" x14ac:dyDescent="0.2">
      <c r="A139" s="28" t="s">
        <v>187</v>
      </c>
      <c r="B139" s="29">
        <v>9933219</v>
      </c>
      <c r="C139" s="30">
        <v>3722249.97</v>
      </c>
      <c r="D139" s="31">
        <v>37.472746448000002</v>
      </c>
      <c r="E139" s="29">
        <v>9933219</v>
      </c>
      <c r="F139" s="30">
        <v>3722249.97</v>
      </c>
      <c r="G139" s="31">
        <v>37.472746448000002</v>
      </c>
    </row>
    <row r="140" spans="1:7" x14ac:dyDescent="0.2">
      <c r="A140" s="24" t="s">
        <v>70</v>
      </c>
      <c r="B140" s="25">
        <v>1995723837</v>
      </c>
      <c r="C140" s="26">
        <v>1076066181.3</v>
      </c>
      <c r="D140" s="27">
        <v>53.918591407999998</v>
      </c>
      <c r="E140" s="25">
        <v>200099920</v>
      </c>
      <c r="F140" s="26">
        <v>122393157.09</v>
      </c>
      <c r="G140" s="27">
        <v>61.166020001</v>
      </c>
    </row>
    <row r="141" spans="1:7" x14ac:dyDescent="0.2">
      <c r="A141" s="28" t="s">
        <v>71</v>
      </c>
      <c r="B141" s="29">
        <v>1797106612</v>
      </c>
      <c r="C141" s="30">
        <v>953765157.13</v>
      </c>
      <c r="D141" s="31">
        <v>53.072263534999998</v>
      </c>
      <c r="E141" s="29">
        <v>1482695</v>
      </c>
      <c r="F141" s="30">
        <v>92132.92</v>
      </c>
      <c r="G141" s="31">
        <v>6.2138821540000002</v>
      </c>
    </row>
    <row r="142" spans="1:7" x14ac:dyDescent="0.2">
      <c r="A142" s="28" t="s">
        <v>72</v>
      </c>
      <c r="B142" s="29">
        <v>198617225</v>
      </c>
      <c r="C142" s="30">
        <v>122301024.17</v>
      </c>
      <c r="D142" s="31">
        <v>61.576242528999998</v>
      </c>
      <c r="E142" s="29">
        <v>198617225</v>
      </c>
      <c r="F142" s="30">
        <v>122301024.17</v>
      </c>
      <c r="G142" s="31">
        <v>61.576242528999998</v>
      </c>
    </row>
    <row r="143" spans="1:7" x14ac:dyDescent="0.2">
      <c r="A143" s="24" t="s">
        <v>265</v>
      </c>
      <c r="B143" s="25">
        <v>222658193</v>
      </c>
      <c r="C143" s="26">
        <v>128811685.98999999</v>
      </c>
      <c r="D143" s="27">
        <v>57.851761148000001</v>
      </c>
      <c r="E143" s="25">
        <v>35656486</v>
      </c>
      <c r="F143" s="26">
        <v>22357924.359999999</v>
      </c>
      <c r="G143" s="27">
        <v>62.703667322000001</v>
      </c>
    </row>
    <row r="144" spans="1:7" ht="22.5" x14ac:dyDescent="0.2">
      <c r="A144" s="28" t="s">
        <v>266</v>
      </c>
      <c r="B144" s="29">
        <v>187001707</v>
      </c>
      <c r="C144" s="30">
        <v>106453761.63</v>
      </c>
      <c r="D144" s="31">
        <v>56.926625610999999</v>
      </c>
      <c r="E144" s="29"/>
      <c r="F144" s="29"/>
      <c r="G144" s="29"/>
    </row>
    <row r="145" spans="1:7" ht="22.5" x14ac:dyDescent="0.2">
      <c r="A145" s="28" t="s">
        <v>267</v>
      </c>
      <c r="B145" s="29">
        <v>35656486</v>
      </c>
      <c r="C145" s="30">
        <v>22357924.359999999</v>
      </c>
      <c r="D145" s="31">
        <v>62.703667322000001</v>
      </c>
      <c r="E145" s="29">
        <v>35656486</v>
      </c>
      <c r="F145" s="30">
        <v>22357924.359999999</v>
      </c>
      <c r="G145" s="31">
        <v>62.703667322000001</v>
      </c>
    </row>
    <row r="146" spans="1:7" x14ac:dyDescent="0.2">
      <c r="A146" s="24" t="s">
        <v>73</v>
      </c>
      <c r="B146" s="25">
        <v>949177666</v>
      </c>
      <c r="C146" s="26">
        <v>519259559.62</v>
      </c>
      <c r="D146" s="27">
        <v>54.706255554000002</v>
      </c>
      <c r="E146" s="25">
        <v>131272504</v>
      </c>
      <c r="F146" s="26">
        <v>79919312.120000005</v>
      </c>
      <c r="G146" s="27">
        <v>60.880465966000003</v>
      </c>
    </row>
    <row r="147" spans="1:7" x14ac:dyDescent="0.2">
      <c r="A147" s="28" t="s">
        <v>74</v>
      </c>
      <c r="B147" s="29">
        <v>818042990</v>
      </c>
      <c r="C147" s="30">
        <v>439381434.25999999</v>
      </c>
      <c r="D147" s="31">
        <v>53.711288969999998</v>
      </c>
      <c r="E147" s="29">
        <v>137828</v>
      </c>
      <c r="F147" s="30">
        <v>41186.76</v>
      </c>
      <c r="G147" s="31">
        <v>29.882723393999999</v>
      </c>
    </row>
    <row r="148" spans="1:7" ht="22.5" x14ac:dyDescent="0.2">
      <c r="A148" s="28" t="s">
        <v>75</v>
      </c>
      <c r="B148" s="29">
        <v>131134676</v>
      </c>
      <c r="C148" s="30">
        <v>79878125.359999999</v>
      </c>
      <c r="D148" s="31">
        <v>60.913045883000002</v>
      </c>
      <c r="E148" s="29">
        <v>131134676</v>
      </c>
      <c r="F148" s="30">
        <v>79878125.359999999</v>
      </c>
      <c r="G148" s="31">
        <v>60.913045883000002</v>
      </c>
    </row>
    <row r="149" spans="1:7" ht="21" x14ac:dyDescent="0.2">
      <c r="A149" s="24" t="s">
        <v>268</v>
      </c>
      <c r="B149" s="25">
        <v>22032771</v>
      </c>
      <c r="C149" s="26">
        <v>13100103.630000001</v>
      </c>
      <c r="D149" s="27">
        <v>59.457358450000001</v>
      </c>
      <c r="E149" s="25">
        <v>1430810</v>
      </c>
      <c r="F149" s="26">
        <v>727384.86</v>
      </c>
      <c r="G149" s="27">
        <v>50.837278185000002</v>
      </c>
    </row>
    <row r="150" spans="1:7" ht="22.5" x14ac:dyDescent="0.2">
      <c r="A150" s="28" t="s">
        <v>388</v>
      </c>
      <c r="B150" s="29">
        <v>20601961</v>
      </c>
      <c r="C150" s="30">
        <v>12372718.77</v>
      </c>
      <c r="D150" s="31">
        <v>60.056024618000002</v>
      </c>
      <c r="E150" s="29"/>
      <c r="F150" s="29"/>
      <c r="G150" s="29"/>
    </row>
    <row r="151" spans="1:7" ht="22.5" x14ac:dyDescent="0.2">
      <c r="A151" s="28" t="s">
        <v>269</v>
      </c>
      <c r="B151" s="29">
        <v>1430810</v>
      </c>
      <c r="C151" s="30">
        <v>727384.86</v>
      </c>
      <c r="D151" s="31">
        <v>50.837278185000002</v>
      </c>
      <c r="E151" s="29">
        <v>1430810</v>
      </c>
      <c r="F151" s="30">
        <v>727384.86</v>
      </c>
      <c r="G151" s="31">
        <v>50.837278185000002</v>
      </c>
    </row>
    <row r="152" spans="1:7" x14ac:dyDescent="0.2">
      <c r="A152" s="24" t="s">
        <v>270</v>
      </c>
      <c r="B152" s="25">
        <v>65605162</v>
      </c>
      <c r="C152" s="26">
        <v>37989831.299999997</v>
      </c>
      <c r="D152" s="27">
        <v>57.906771573999997</v>
      </c>
      <c r="E152" s="25">
        <v>8146500</v>
      </c>
      <c r="F152" s="26">
        <v>4786442.82</v>
      </c>
      <c r="G152" s="27">
        <v>58.754591787999999</v>
      </c>
    </row>
    <row r="153" spans="1:7" ht="22.5" x14ac:dyDescent="0.2">
      <c r="A153" s="28" t="s">
        <v>389</v>
      </c>
      <c r="B153" s="29">
        <v>57458662</v>
      </c>
      <c r="C153" s="30">
        <v>33203388.48</v>
      </c>
      <c r="D153" s="31">
        <v>57.786567462999997</v>
      </c>
      <c r="E153" s="29"/>
      <c r="F153" s="29"/>
      <c r="G153" s="29"/>
    </row>
    <row r="154" spans="1:7" ht="22.5" x14ac:dyDescent="0.2">
      <c r="A154" s="28" t="s">
        <v>271</v>
      </c>
      <c r="B154" s="29">
        <v>8146500</v>
      </c>
      <c r="C154" s="30">
        <v>4786442.82</v>
      </c>
      <c r="D154" s="31">
        <v>58.754591787999999</v>
      </c>
      <c r="E154" s="29">
        <v>8146500</v>
      </c>
      <c r="F154" s="30">
        <v>4786442.82</v>
      </c>
      <c r="G154" s="31">
        <v>58.754591787999999</v>
      </c>
    </row>
    <row r="155" spans="1:7" x14ac:dyDescent="0.2">
      <c r="A155" s="24" t="s">
        <v>414</v>
      </c>
      <c r="B155" s="25">
        <v>3412820</v>
      </c>
      <c r="C155" s="26">
        <v>1886747.2</v>
      </c>
      <c r="D155" s="27">
        <v>55.284111086999999</v>
      </c>
      <c r="E155" s="25"/>
      <c r="F155" s="25"/>
      <c r="G155" s="25"/>
    </row>
    <row r="156" spans="1:7" ht="31.5" x14ac:dyDescent="0.2">
      <c r="A156" s="24" t="s">
        <v>379</v>
      </c>
      <c r="B156" s="25">
        <v>31718937</v>
      </c>
      <c r="C156" s="26">
        <v>15530510.310000001</v>
      </c>
      <c r="D156" s="27">
        <v>48.962896550000004</v>
      </c>
      <c r="E156" s="25"/>
      <c r="F156" s="25"/>
      <c r="G156" s="25"/>
    </row>
    <row r="157" spans="1:7" ht="21" x14ac:dyDescent="0.2">
      <c r="A157" s="24" t="s">
        <v>272</v>
      </c>
      <c r="B157" s="25">
        <v>12826866</v>
      </c>
      <c r="C157" s="26">
        <v>8014908.3300000001</v>
      </c>
      <c r="D157" s="27">
        <v>62.485320498</v>
      </c>
      <c r="E157" s="25">
        <v>9814700</v>
      </c>
      <c r="F157" s="26">
        <v>6353955.2999999998</v>
      </c>
      <c r="G157" s="27">
        <v>64.739169817000004</v>
      </c>
    </row>
    <row r="158" spans="1:7" ht="22.5" x14ac:dyDescent="0.2">
      <c r="A158" s="28" t="s">
        <v>390</v>
      </c>
      <c r="B158" s="29">
        <v>3012166</v>
      </c>
      <c r="C158" s="30">
        <v>1660953.03</v>
      </c>
      <c r="D158" s="31">
        <v>55.141483901999997</v>
      </c>
      <c r="E158" s="29"/>
      <c r="F158" s="29"/>
      <c r="G158" s="29"/>
    </row>
    <row r="159" spans="1:7" ht="22.5" x14ac:dyDescent="0.2">
      <c r="A159" s="28" t="s">
        <v>273</v>
      </c>
      <c r="B159" s="29">
        <v>9814700</v>
      </c>
      <c r="C159" s="30">
        <v>6353955.2999999998</v>
      </c>
      <c r="D159" s="31">
        <v>64.739169817000004</v>
      </c>
      <c r="E159" s="29">
        <v>9814700</v>
      </c>
      <c r="F159" s="30">
        <v>6353955.2999999998</v>
      </c>
      <c r="G159" s="31">
        <v>64.739169817000004</v>
      </c>
    </row>
    <row r="160" spans="1:7" ht="21" x14ac:dyDescent="0.2">
      <c r="A160" s="24" t="s">
        <v>391</v>
      </c>
      <c r="B160" s="25">
        <v>28981390</v>
      </c>
      <c r="C160" s="26">
        <v>16372092.16</v>
      </c>
      <c r="D160" s="27">
        <v>56.491742322</v>
      </c>
      <c r="E160" s="25"/>
      <c r="F160" s="25"/>
      <c r="G160" s="25"/>
    </row>
    <row r="161" spans="1:7" ht="22.5" x14ac:dyDescent="0.2">
      <c r="A161" s="28" t="s">
        <v>392</v>
      </c>
      <c r="B161" s="29">
        <v>28981390</v>
      </c>
      <c r="C161" s="30">
        <v>16372092.16</v>
      </c>
      <c r="D161" s="31">
        <v>56.491742322</v>
      </c>
      <c r="E161" s="29"/>
      <c r="F161" s="29"/>
      <c r="G161" s="29"/>
    </row>
    <row r="162" spans="1:7" ht="21" x14ac:dyDescent="0.2">
      <c r="A162" s="24" t="s">
        <v>76</v>
      </c>
      <c r="B162" s="25">
        <v>152384788</v>
      </c>
      <c r="C162" s="26">
        <v>79362817.450000003</v>
      </c>
      <c r="D162" s="27">
        <v>52.080538019000002</v>
      </c>
      <c r="E162" s="25">
        <v>61100</v>
      </c>
      <c r="F162" s="26">
        <v>34738.839999999997</v>
      </c>
      <c r="G162" s="27">
        <v>56.855711948</v>
      </c>
    </row>
    <row r="163" spans="1:7" x14ac:dyDescent="0.2">
      <c r="A163" s="24" t="s">
        <v>77</v>
      </c>
      <c r="B163" s="25">
        <v>25152937</v>
      </c>
      <c r="C163" s="26">
        <v>12715826.470000001</v>
      </c>
      <c r="D163" s="27">
        <v>50.554042535999997</v>
      </c>
      <c r="E163" s="25">
        <v>7932803</v>
      </c>
      <c r="F163" s="26">
        <v>3556175.84</v>
      </c>
      <c r="G163" s="27">
        <v>44.828742626999997</v>
      </c>
    </row>
    <row r="164" spans="1:7" ht="22.5" x14ac:dyDescent="0.2">
      <c r="A164" s="28" t="s">
        <v>201</v>
      </c>
      <c r="B164" s="29">
        <v>17220134</v>
      </c>
      <c r="C164" s="30">
        <v>9159650.6300000008</v>
      </c>
      <c r="D164" s="31">
        <v>53.191517732000001</v>
      </c>
      <c r="E164" s="29"/>
      <c r="F164" s="29"/>
      <c r="G164" s="29"/>
    </row>
    <row r="165" spans="1:7" ht="22.5" x14ac:dyDescent="0.2">
      <c r="A165" s="28" t="s">
        <v>78</v>
      </c>
      <c r="B165" s="29">
        <v>7932803</v>
      </c>
      <c r="C165" s="30">
        <v>3556175.84</v>
      </c>
      <c r="D165" s="31">
        <v>44.828742626999997</v>
      </c>
      <c r="E165" s="29">
        <v>7932803</v>
      </c>
      <c r="F165" s="30">
        <v>3556175.84</v>
      </c>
      <c r="G165" s="31">
        <v>44.828742626999997</v>
      </c>
    </row>
    <row r="166" spans="1:7" x14ac:dyDescent="0.2">
      <c r="A166" s="24" t="s">
        <v>79</v>
      </c>
      <c r="B166" s="25">
        <v>269694961</v>
      </c>
      <c r="C166" s="26">
        <v>143461898.31999999</v>
      </c>
      <c r="D166" s="27">
        <v>53.194133768</v>
      </c>
      <c r="E166" s="25"/>
      <c r="F166" s="25"/>
      <c r="G166" s="25"/>
    </row>
    <row r="167" spans="1:7" ht="21" x14ac:dyDescent="0.2">
      <c r="A167" s="24" t="s">
        <v>202</v>
      </c>
      <c r="B167" s="25">
        <v>123857308</v>
      </c>
      <c r="C167" s="26">
        <v>64422079.490000002</v>
      </c>
      <c r="D167" s="27">
        <v>52.013143616999997</v>
      </c>
      <c r="E167" s="25">
        <v>13481914</v>
      </c>
      <c r="F167" s="26">
        <v>7966125.9000000004</v>
      </c>
      <c r="G167" s="27">
        <v>59.087499741999999</v>
      </c>
    </row>
    <row r="168" spans="1:7" ht="22.5" x14ac:dyDescent="0.2">
      <c r="A168" s="28" t="s">
        <v>203</v>
      </c>
      <c r="B168" s="29">
        <v>95159677</v>
      </c>
      <c r="C168" s="30">
        <v>49355179.509999998</v>
      </c>
      <c r="D168" s="31">
        <v>51.865644216</v>
      </c>
      <c r="E168" s="29">
        <v>15000</v>
      </c>
      <c r="F168" s="32">
        <v>0</v>
      </c>
      <c r="G168" s="33">
        <v>0</v>
      </c>
    </row>
    <row r="169" spans="1:7" ht="22.5" x14ac:dyDescent="0.2">
      <c r="A169" s="28" t="s">
        <v>274</v>
      </c>
      <c r="B169" s="29">
        <v>13466914</v>
      </c>
      <c r="C169" s="30">
        <v>7966125.9000000004</v>
      </c>
      <c r="D169" s="31">
        <v>59.153313818000001</v>
      </c>
      <c r="E169" s="29">
        <v>13466914</v>
      </c>
      <c r="F169" s="30">
        <v>7966125.9000000004</v>
      </c>
      <c r="G169" s="31">
        <v>59.153313818000001</v>
      </c>
    </row>
    <row r="170" spans="1:7" ht="33.75" x14ac:dyDescent="0.2">
      <c r="A170" s="28" t="s">
        <v>393</v>
      </c>
      <c r="B170" s="29">
        <v>2045051</v>
      </c>
      <c r="C170" s="30">
        <v>841907.96</v>
      </c>
      <c r="D170" s="31">
        <v>41.168066713000002</v>
      </c>
      <c r="E170" s="29"/>
      <c r="F170" s="29"/>
      <c r="G170" s="29"/>
    </row>
    <row r="171" spans="1:7" ht="33.75" x14ac:dyDescent="0.2">
      <c r="A171" s="28" t="s">
        <v>394</v>
      </c>
      <c r="B171" s="29">
        <v>2620335</v>
      </c>
      <c r="C171" s="30">
        <v>1452717.02</v>
      </c>
      <c r="D171" s="31">
        <v>55.440125784999999</v>
      </c>
      <c r="E171" s="29"/>
      <c r="F171" s="29"/>
      <c r="G171" s="29"/>
    </row>
    <row r="172" spans="1:7" ht="22.5" x14ac:dyDescent="0.2">
      <c r="A172" s="28" t="s">
        <v>395</v>
      </c>
      <c r="B172" s="29">
        <v>3332658</v>
      </c>
      <c r="C172" s="30">
        <v>1476810.86</v>
      </c>
      <c r="D172" s="31">
        <v>44.313303675</v>
      </c>
      <c r="E172" s="29"/>
      <c r="F172" s="29"/>
      <c r="G172" s="29"/>
    </row>
    <row r="173" spans="1:7" ht="22.5" x14ac:dyDescent="0.2">
      <c r="A173" s="28" t="s">
        <v>396</v>
      </c>
      <c r="B173" s="29">
        <v>5091253</v>
      </c>
      <c r="C173" s="30">
        <v>2240373.46</v>
      </c>
      <c r="D173" s="31">
        <v>44.004363169999998</v>
      </c>
      <c r="E173" s="29"/>
      <c r="F173" s="29"/>
      <c r="G173" s="29"/>
    </row>
    <row r="174" spans="1:7" ht="33.75" x14ac:dyDescent="0.2">
      <c r="A174" s="28" t="s">
        <v>397</v>
      </c>
      <c r="B174" s="29">
        <v>2141420</v>
      </c>
      <c r="C174" s="30">
        <v>1088964.78</v>
      </c>
      <c r="D174" s="31">
        <v>50.852461451000003</v>
      </c>
      <c r="E174" s="29"/>
      <c r="F174" s="29"/>
      <c r="G174" s="29"/>
    </row>
    <row r="175" spans="1:7" ht="21" x14ac:dyDescent="0.2">
      <c r="A175" s="24" t="s">
        <v>275</v>
      </c>
      <c r="B175" s="25">
        <v>12306976</v>
      </c>
      <c r="C175" s="26">
        <v>7366084.9000000004</v>
      </c>
      <c r="D175" s="27">
        <v>59.852923253</v>
      </c>
      <c r="E175" s="25">
        <v>8792784</v>
      </c>
      <c r="F175" s="26">
        <v>4901382.42</v>
      </c>
      <c r="G175" s="27">
        <v>55.743236953999997</v>
      </c>
    </row>
    <row r="176" spans="1:7" ht="22.5" x14ac:dyDescent="0.2">
      <c r="A176" s="28" t="s">
        <v>398</v>
      </c>
      <c r="B176" s="29">
        <v>3514192</v>
      </c>
      <c r="C176" s="30">
        <v>2464702.48</v>
      </c>
      <c r="D176" s="31">
        <v>70.135680691000005</v>
      </c>
      <c r="E176" s="29"/>
      <c r="F176" s="29"/>
      <c r="G176" s="29"/>
    </row>
    <row r="177" spans="1:7" ht="22.5" x14ac:dyDescent="0.2">
      <c r="A177" s="28" t="s">
        <v>276</v>
      </c>
      <c r="B177" s="29">
        <v>8792784</v>
      </c>
      <c r="C177" s="30">
        <v>4901382.42</v>
      </c>
      <c r="D177" s="31">
        <v>55.743236953999997</v>
      </c>
      <c r="E177" s="29">
        <v>8792784</v>
      </c>
      <c r="F177" s="30">
        <v>4901382.42</v>
      </c>
      <c r="G177" s="31">
        <v>55.743236953999997</v>
      </c>
    </row>
    <row r="178" spans="1:7" ht="21" x14ac:dyDescent="0.2">
      <c r="A178" s="24" t="s">
        <v>277</v>
      </c>
      <c r="B178" s="25">
        <v>18730734</v>
      </c>
      <c r="C178" s="26">
        <v>9218201.3800000008</v>
      </c>
      <c r="D178" s="27">
        <v>49.214309381</v>
      </c>
      <c r="E178" s="25">
        <v>6174800</v>
      </c>
      <c r="F178" s="26">
        <v>2663657.6</v>
      </c>
      <c r="G178" s="27">
        <v>43.137552632999999</v>
      </c>
    </row>
    <row r="179" spans="1:7" ht="22.5" x14ac:dyDescent="0.2">
      <c r="A179" s="28" t="s">
        <v>399</v>
      </c>
      <c r="B179" s="29">
        <v>12555934</v>
      </c>
      <c r="C179" s="30">
        <v>6554543.7800000003</v>
      </c>
      <c r="D179" s="31">
        <v>52.202757517000002</v>
      </c>
      <c r="E179" s="29"/>
      <c r="F179" s="29"/>
      <c r="G179" s="29"/>
    </row>
    <row r="180" spans="1:7" ht="22.5" x14ac:dyDescent="0.2">
      <c r="A180" s="28" t="s">
        <v>278</v>
      </c>
      <c r="B180" s="29">
        <v>6174800</v>
      </c>
      <c r="C180" s="30">
        <v>2663657.6</v>
      </c>
      <c r="D180" s="31">
        <v>43.137552632999999</v>
      </c>
      <c r="E180" s="29">
        <v>6174800</v>
      </c>
      <c r="F180" s="30">
        <v>2663657.6</v>
      </c>
      <c r="G180" s="31">
        <v>43.137552632999999</v>
      </c>
    </row>
    <row r="181" spans="1:7" ht="21" x14ac:dyDescent="0.2">
      <c r="A181" s="24" t="s">
        <v>400</v>
      </c>
      <c r="B181" s="25">
        <v>32616110</v>
      </c>
      <c r="C181" s="26">
        <v>18136547.920000002</v>
      </c>
      <c r="D181" s="27">
        <v>55.606103609999998</v>
      </c>
      <c r="E181" s="25"/>
      <c r="F181" s="25"/>
      <c r="G181" s="25"/>
    </row>
    <row r="182" spans="1:7" ht="22.5" x14ac:dyDescent="0.2">
      <c r="A182" s="28" t="s">
        <v>401</v>
      </c>
      <c r="B182" s="29">
        <v>32616110</v>
      </c>
      <c r="C182" s="30">
        <v>18136547.920000002</v>
      </c>
      <c r="D182" s="31">
        <v>55.606103609999998</v>
      </c>
      <c r="E182" s="29"/>
      <c r="F182" s="29"/>
      <c r="G182" s="29"/>
    </row>
    <row r="183" spans="1:7" ht="21" x14ac:dyDescent="0.2">
      <c r="A183" s="24" t="s">
        <v>80</v>
      </c>
      <c r="B183" s="25">
        <v>146334602</v>
      </c>
      <c r="C183" s="26">
        <v>18173172.079999998</v>
      </c>
      <c r="D183" s="27">
        <v>12.418916532000001</v>
      </c>
      <c r="E183" s="25">
        <v>73603514</v>
      </c>
      <c r="F183" s="26">
        <v>4390596.29</v>
      </c>
      <c r="G183" s="27">
        <v>5.9651992839999997</v>
      </c>
    </row>
    <row r="184" spans="1:7" ht="21" x14ac:dyDescent="0.2">
      <c r="A184" s="24" t="s">
        <v>81</v>
      </c>
      <c r="B184" s="25">
        <v>14735060</v>
      </c>
      <c r="C184" s="26">
        <v>6095782.9000000004</v>
      </c>
      <c r="D184" s="27">
        <v>41.369243830999999</v>
      </c>
      <c r="E184" s="25"/>
      <c r="F184" s="25"/>
      <c r="G184" s="25"/>
    </row>
    <row r="185" spans="1:7" x14ac:dyDescent="0.2">
      <c r="A185" s="24" t="s">
        <v>7</v>
      </c>
      <c r="B185" s="25">
        <v>40876102</v>
      </c>
      <c r="C185" s="26">
        <v>15113180.199999999</v>
      </c>
      <c r="D185" s="27">
        <v>36.973144357000002</v>
      </c>
      <c r="E185" s="25">
        <v>40848102</v>
      </c>
      <c r="F185" s="26">
        <v>15107101.08</v>
      </c>
      <c r="G185" s="27">
        <v>36.983605945999997</v>
      </c>
    </row>
    <row r="186" spans="1:7" ht="21" x14ac:dyDescent="0.2">
      <c r="A186" s="24" t="s">
        <v>82</v>
      </c>
      <c r="B186" s="25">
        <v>66279992</v>
      </c>
      <c r="C186" s="26">
        <v>32829795.469999999</v>
      </c>
      <c r="D186" s="27">
        <v>49.531984659999999</v>
      </c>
      <c r="E186" s="25"/>
      <c r="F186" s="25"/>
      <c r="G186" s="25"/>
    </row>
    <row r="187" spans="1:7" x14ac:dyDescent="0.2">
      <c r="A187" s="24" t="s">
        <v>9</v>
      </c>
      <c r="B187" s="25">
        <v>36264454</v>
      </c>
      <c r="C187" s="26">
        <v>18999674.899999999</v>
      </c>
      <c r="D187" s="27">
        <v>52.392005957000002</v>
      </c>
      <c r="E187" s="25">
        <v>27899683</v>
      </c>
      <c r="F187" s="26">
        <v>15081086.880000001</v>
      </c>
      <c r="G187" s="27">
        <v>54.054689007999997</v>
      </c>
    </row>
    <row r="188" spans="1:7" ht="21" x14ac:dyDescent="0.2">
      <c r="A188" s="24" t="s">
        <v>402</v>
      </c>
      <c r="B188" s="25">
        <v>10044916</v>
      </c>
      <c r="C188" s="26">
        <v>4785804.22</v>
      </c>
      <c r="D188" s="27">
        <v>47.644044211000001</v>
      </c>
      <c r="E188" s="25"/>
      <c r="F188" s="25"/>
      <c r="G188" s="25"/>
    </row>
    <row r="189" spans="1:7" ht="22.5" x14ac:dyDescent="0.2">
      <c r="A189" s="28" t="s">
        <v>403</v>
      </c>
      <c r="B189" s="29">
        <v>10044916</v>
      </c>
      <c r="C189" s="30">
        <v>4785804.22</v>
      </c>
      <c r="D189" s="31">
        <v>47.644044211000001</v>
      </c>
      <c r="E189" s="29"/>
      <c r="F189" s="29"/>
      <c r="G189" s="29"/>
    </row>
    <row r="190" spans="1:7" ht="21" x14ac:dyDescent="0.2">
      <c r="A190" s="24" t="s">
        <v>83</v>
      </c>
      <c r="B190" s="25">
        <v>1037210597</v>
      </c>
      <c r="C190" s="26">
        <v>568400433.45000005</v>
      </c>
      <c r="D190" s="27">
        <v>54.800870246999999</v>
      </c>
      <c r="E190" s="25">
        <v>538426620</v>
      </c>
      <c r="F190" s="26">
        <v>303702845.14999998</v>
      </c>
      <c r="G190" s="27">
        <v>56.405614780000001</v>
      </c>
    </row>
    <row r="191" spans="1:7" ht="33.75" x14ac:dyDescent="0.2">
      <c r="A191" s="28" t="s">
        <v>84</v>
      </c>
      <c r="B191" s="29">
        <v>498783977</v>
      </c>
      <c r="C191" s="30">
        <v>264697588.30000001</v>
      </c>
      <c r="D191" s="31">
        <v>53.068582894999999</v>
      </c>
      <c r="E191" s="29"/>
      <c r="F191" s="29"/>
      <c r="G191" s="29"/>
    </row>
    <row r="192" spans="1:7" ht="33.75" x14ac:dyDescent="0.2">
      <c r="A192" s="28" t="s">
        <v>85</v>
      </c>
      <c r="B192" s="29">
        <v>538426620</v>
      </c>
      <c r="C192" s="30">
        <v>303702845.14999998</v>
      </c>
      <c r="D192" s="31">
        <v>56.405614780000001</v>
      </c>
      <c r="E192" s="29">
        <v>538426620</v>
      </c>
      <c r="F192" s="30">
        <v>303702845.14999998</v>
      </c>
      <c r="G192" s="31">
        <v>56.405614780000001</v>
      </c>
    </row>
    <row r="193" spans="1:7" x14ac:dyDescent="0.2">
      <c r="A193" s="24" t="s">
        <v>279</v>
      </c>
      <c r="B193" s="25">
        <v>6515067</v>
      </c>
      <c r="C193" s="26">
        <v>1916727.75</v>
      </c>
      <c r="D193" s="27">
        <v>29.419923847</v>
      </c>
      <c r="E193" s="25">
        <v>4164500</v>
      </c>
      <c r="F193" s="26">
        <v>861922.05</v>
      </c>
      <c r="G193" s="27">
        <v>20.696891583999999</v>
      </c>
    </row>
    <row r="194" spans="1:7" ht="22.5" x14ac:dyDescent="0.2">
      <c r="A194" s="28" t="s">
        <v>407</v>
      </c>
      <c r="B194" s="29">
        <v>2350567</v>
      </c>
      <c r="C194" s="30">
        <v>1054805.7</v>
      </c>
      <c r="D194" s="31">
        <v>44.874521764000001</v>
      </c>
      <c r="E194" s="29"/>
      <c r="F194" s="29"/>
      <c r="G194" s="29"/>
    </row>
    <row r="195" spans="1:7" ht="22.5" x14ac:dyDescent="0.2">
      <c r="A195" s="28" t="s">
        <v>280</v>
      </c>
      <c r="B195" s="29">
        <v>4164500</v>
      </c>
      <c r="C195" s="30">
        <v>861922.05</v>
      </c>
      <c r="D195" s="31">
        <v>20.696891583999999</v>
      </c>
      <c r="E195" s="29">
        <v>4164500</v>
      </c>
      <c r="F195" s="30">
        <v>861922.05</v>
      </c>
      <c r="G195" s="31">
        <v>20.696891583999999</v>
      </c>
    </row>
    <row r="196" spans="1:7" x14ac:dyDescent="0.2">
      <c r="A196" s="24" t="s">
        <v>204</v>
      </c>
      <c r="B196" s="25">
        <v>396375507</v>
      </c>
      <c r="C196" s="26">
        <v>209195915.19</v>
      </c>
      <c r="D196" s="27">
        <v>52.777205326000001</v>
      </c>
      <c r="E196" s="25">
        <v>15402125</v>
      </c>
      <c r="F196" s="26">
        <v>7918090.5300000003</v>
      </c>
      <c r="G196" s="27">
        <v>51.409078487999999</v>
      </c>
    </row>
    <row r="197" spans="1:7" x14ac:dyDescent="0.2">
      <c r="A197" s="28" t="s">
        <v>205</v>
      </c>
      <c r="B197" s="29">
        <v>381152699</v>
      </c>
      <c r="C197" s="30">
        <v>201350234.66</v>
      </c>
      <c r="D197" s="31">
        <v>52.826658498999997</v>
      </c>
      <c r="E197" s="29">
        <v>179317</v>
      </c>
      <c r="F197" s="30">
        <v>72410</v>
      </c>
      <c r="G197" s="31">
        <v>40.381001243999997</v>
      </c>
    </row>
    <row r="198" spans="1:7" x14ac:dyDescent="0.2">
      <c r="A198" s="28" t="s">
        <v>206</v>
      </c>
      <c r="B198" s="29">
        <v>15222808</v>
      </c>
      <c r="C198" s="30">
        <v>7845680.5300000003</v>
      </c>
      <c r="D198" s="31">
        <v>51.538983674999997</v>
      </c>
      <c r="E198" s="29">
        <v>15222808</v>
      </c>
      <c r="F198" s="30">
        <v>7845680.5300000003</v>
      </c>
      <c r="G198" s="31">
        <v>51.538983674999997</v>
      </c>
    </row>
    <row r="199" spans="1:7" x14ac:dyDescent="0.2">
      <c r="A199" s="24" t="s">
        <v>281</v>
      </c>
      <c r="B199" s="25">
        <v>96954190</v>
      </c>
      <c r="C199" s="26">
        <v>62132701.159999996</v>
      </c>
      <c r="D199" s="27">
        <v>64.084596199999993</v>
      </c>
      <c r="E199" s="25">
        <v>96954190</v>
      </c>
      <c r="F199" s="26">
        <v>62132701.159999996</v>
      </c>
      <c r="G199" s="27">
        <v>64.084596199999993</v>
      </c>
    </row>
    <row r="200" spans="1:7" x14ac:dyDescent="0.2">
      <c r="A200" s="28" t="s">
        <v>282</v>
      </c>
      <c r="B200" s="29">
        <v>96954190</v>
      </c>
      <c r="C200" s="30">
        <v>62132701.159999996</v>
      </c>
      <c r="D200" s="31">
        <v>64.084596199999993</v>
      </c>
      <c r="E200" s="29">
        <v>96954190</v>
      </c>
      <c r="F200" s="30">
        <v>62132701.159999996</v>
      </c>
      <c r="G200" s="31">
        <v>64.084596199999993</v>
      </c>
    </row>
    <row r="201" spans="1:7" x14ac:dyDescent="0.2">
      <c r="A201" s="24" t="s">
        <v>207</v>
      </c>
      <c r="B201" s="25">
        <v>44410957</v>
      </c>
      <c r="C201" s="26">
        <v>17538701.84</v>
      </c>
      <c r="D201" s="27">
        <v>39.491834953999998</v>
      </c>
      <c r="E201" s="25">
        <v>9287087</v>
      </c>
      <c r="F201" s="36">
        <v>0</v>
      </c>
      <c r="G201" s="37">
        <v>0</v>
      </c>
    </row>
    <row r="202" spans="1:7" ht="22.5" x14ac:dyDescent="0.2">
      <c r="A202" s="28" t="s">
        <v>208</v>
      </c>
      <c r="B202" s="29">
        <v>35123870</v>
      </c>
      <c r="C202" s="30">
        <v>17538701.84</v>
      </c>
      <c r="D202" s="31">
        <v>49.933853644000003</v>
      </c>
      <c r="E202" s="29"/>
      <c r="F202" s="29"/>
      <c r="G202" s="29"/>
    </row>
    <row r="203" spans="1:7" ht="22.5" x14ac:dyDescent="0.2">
      <c r="A203" s="28" t="s">
        <v>283</v>
      </c>
      <c r="B203" s="29">
        <v>9287087</v>
      </c>
      <c r="C203" s="32">
        <v>0</v>
      </c>
      <c r="D203" s="33">
        <v>0</v>
      </c>
      <c r="E203" s="29">
        <v>9287087</v>
      </c>
      <c r="F203" s="32">
        <v>0</v>
      </c>
      <c r="G203" s="33">
        <v>0</v>
      </c>
    </row>
    <row r="204" spans="1:7" ht="21" x14ac:dyDescent="0.2">
      <c r="A204" s="24" t="s">
        <v>86</v>
      </c>
      <c r="B204" s="25">
        <v>22712058</v>
      </c>
      <c r="C204" s="26">
        <v>4680457.8899999997</v>
      </c>
      <c r="D204" s="27">
        <v>20.607810573999998</v>
      </c>
      <c r="E204" s="25">
        <v>4680464</v>
      </c>
      <c r="F204" s="26">
        <v>4680403.4400000004</v>
      </c>
      <c r="G204" s="27">
        <v>99.998706111000004</v>
      </c>
    </row>
    <row r="205" spans="1:7" ht="22.5" x14ac:dyDescent="0.2">
      <c r="A205" s="28" t="s">
        <v>87</v>
      </c>
      <c r="B205" s="29">
        <v>18031594</v>
      </c>
      <c r="C205" s="30">
        <v>54.45</v>
      </c>
      <c r="D205" s="31">
        <v>3.0196999999999998E-4</v>
      </c>
      <c r="E205" s="29"/>
      <c r="F205" s="29"/>
      <c r="G205" s="29"/>
    </row>
    <row r="206" spans="1:7" ht="33.75" x14ac:dyDescent="0.2">
      <c r="A206" s="28" t="s">
        <v>88</v>
      </c>
      <c r="B206" s="29">
        <v>4680464</v>
      </c>
      <c r="C206" s="30">
        <v>4680403.4400000004</v>
      </c>
      <c r="D206" s="31">
        <v>99.998706111000004</v>
      </c>
      <c r="E206" s="29">
        <v>4680464</v>
      </c>
      <c r="F206" s="30">
        <v>4680403.4400000004</v>
      </c>
      <c r="G206" s="31">
        <v>99.998706111000004</v>
      </c>
    </row>
    <row r="207" spans="1:7" ht="22.5" x14ac:dyDescent="0.2">
      <c r="A207" s="20" t="s">
        <v>89</v>
      </c>
      <c r="B207" s="21">
        <v>349646198</v>
      </c>
      <c r="C207" s="22">
        <v>151651545.50999999</v>
      </c>
      <c r="D207" s="23">
        <v>43.372857013000001</v>
      </c>
      <c r="E207" s="21">
        <v>57967546</v>
      </c>
      <c r="F207" s="22">
        <v>12489742.01</v>
      </c>
      <c r="G207" s="23">
        <v>21.546094102000001</v>
      </c>
    </row>
    <row r="208" spans="1:7" x14ac:dyDescent="0.2">
      <c r="A208" s="24" t="s">
        <v>90</v>
      </c>
      <c r="B208" s="25">
        <v>160547611</v>
      </c>
      <c r="C208" s="26">
        <v>76721896.739999995</v>
      </c>
      <c r="D208" s="27">
        <v>47.787629017</v>
      </c>
      <c r="E208" s="25">
        <v>40000</v>
      </c>
      <c r="F208" s="26">
        <v>13604.06</v>
      </c>
      <c r="G208" s="27">
        <v>34.010150000000003</v>
      </c>
    </row>
    <row r="209" spans="1:7" ht="21" x14ac:dyDescent="0.2">
      <c r="A209" s="24" t="s">
        <v>91</v>
      </c>
      <c r="B209" s="25">
        <v>655326</v>
      </c>
      <c r="C209" s="26">
        <v>6145.5</v>
      </c>
      <c r="D209" s="27">
        <v>0.93777753399999997</v>
      </c>
      <c r="E209" s="25">
        <v>655326</v>
      </c>
      <c r="F209" s="26">
        <v>6145.5</v>
      </c>
      <c r="G209" s="27">
        <v>0.93777753399999997</v>
      </c>
    </row>
    <row r="210" spans="1:7" x14ac:dyDescent="0.2">
      <c r="A210" s="24" t="s">
        <v>8</v>
      </c>
      <c r="B210" s="25">
        <v>22866871</v>
      </c>
      <c r="C210" s="26">
        <v>5684226.6699999999</v>
      </c>
      <c r="D210" s="27">
        <v>24.857911998999999</v>
      </c>
      <c r="E210" s="25">
        <v>5683756</v>
      </c>
      <c r="F210" s="26">
        <v>230196.43</v>
      </c>
      <c r="G210" s="27">
        <v>4.0500758650000002</v>
      </c>
    </row>
    <row r="211" spans="1:7" ht="21" x14ac:dyDescent="0.2">
      <c r="A211" s="24" t="s">
        <v>92</v>
      </c>
      <c r="B211" s="25">
        <v>29988185</v>
      </c>
      <c r="C211" s="26">
        <v>25344583.920000002</v>
      </c>
      <c r="D211" s="27">
        <v>84.515231314999994</v>
      </c>
      <c r="E211" s="25"/>
      <c r="F211" s="25"/>
      <c r="G211" s="25"/>
    </row>
    <row r="212" spans="1:7" x14ac:dyDescent="0.2">
      <c r="A212" s="24" t="s">
        <v>93</v>
      </c>
      <c r="B212" s="25">
        <v>8390800</v>
      </c>
      <c r="C212" s="26">
        <v>57064.160000000003</v>
      </c>
      <c r="D212" s="27">
        <v>0.68008008799999997</v>
      </c>
      <c r="E212" s="25">
        <v>5224853</v>
      </c>
      <c r="F212" s="26">
        <v>14097.96</v>
      </c>
      <c r="G212" s="27">
        <v>0.26982500799999998</v>
      </c>
    </row>
    <row r="213" spans="1:7" ht="31.5" x14ac:dyDescent="0.2">
      <c r="A213" s="24" t="s">
        <v>94</v>
      </c>
      <c r="B213" s="25">
        <v>8162235</v>
      </c>
      <c r="C213" s="26">
        <v>2752936.99</v>
      </c>
      <c r="D213" s="27">
        <v>33.727734988999998</v>
      </c>
      <c r="E213" s="25">
        <v>1930604</v>
      </c>
      <c r="F213" s="26">
        <v>202049.41</v>
      </c>
      <c r="G213" s="27">
        <v>10.4656061</v>
      </c>
    </row>
    <row r="214" spans="1:7" x14ac:dyDescent="0.2">
      <c r="A214" s="24" t="s">
        <v>95</v>
      </c>
      <c r="B214" s="25">
        <v>20705148</v>
      </c>
      <c r="C214" s="26">
        <v>3389113.48</v>
      </c>
      <c r="D214" s="27">
        <v>16.368458125</v>
      </c>
      <c r="E214" s="25">
        <v>7549919</v>
      </c>
      <c r="F214" s="26">
        <v>881063.15</v>
      </c>
      <c r="G214" s="27">
        <v>11.669835795999999</v>
      </c>
    </row>
    <row r="215" spans="1:7" ht="21" x14ac:dyDescent="0.2">
      <c r="A215" s="24" t="s">
        <v>96</v>
      </c>
      <c r="B215" s="25">
        <v>25589993</v>
      </c>
      <c r="C215" s="26">
        <v>10968474.789999999</v>
      </c>
      <c r="D215" s="27">
        <v>42.862359478000002</v>
      </c>
      <c r="E215" s="25">
        <v>2777000</v>
      </c>
      <c r="F215" s="26">
        <v>1446100</v>
      </c>
      <c r="G215" s="27">
        <v>52.074180771000002</v>
      </c>
    </row>
    <row r="216" spans="1:7" x14ac:dyDescent="0.2">
      <c r="A216" s="28" t="s">
        <v>97</v>
      </c>
      <c r="B216" s="29">
        <v>6639485</v>
      </c>
      <c r="C216" s="30">
        <v>3813130.89</v>
      </c>
      <c r="D216" s="31">
        <v>57.431124402000002</v>
      </c>
      <c r="E216" s="29"/>
      <c r="F216" s="29"/>
      <c r="G216" s="29"/>
    </row>
    <row r="217" spans="1:7" x14ac:dyDescent="0.2">
      <c r="A217" s="28" t="s">
        <v>98</v>
      </c>
      <c r="B217" s="29">
        <v>4695780</v>
      </c>
      <c r="C217" s="30">
        <v>796569.35</v>
      </c>
      <c r="D217" s="31">
        <v>16.963515114</v>
      </c>
      <c r="E217" s="38">
        <v>0</v>
      </c>
      <c r="F217" s="29"/>
      <c r="G217" s="29"/>
    </row>
    <row r="218" spans="1:7" x14ac:dyDescent="0.2">
      <c r="A218" s="28" t="s">
        <v>99</v>
      </c>
      <c r="B218" s="29">
        <v>11477728</v>
      </c>
      <c r="C218" s="30">
        <v>4912674.55</v>
      </c>
      <c r="D218" s="31">
        <v>42.801803196999998</v>
      </c>
      <c r="E218" s="29"/>
      <c r="F218" s="29"/>
      <c r="G218" s="29"/>
    </row>
    <row r="219" spans="1:7" x14ac:dyDescent="0.2">
      <c r="A219" s="28" t="s">
        <v>284</v>
      </c>
      <c r="B219" s="29">
        <v>2200000</v>
      </c>
      <c r="C219" s="30">
        <v>1411100</v>
      </c>
      <c r="D219" s="31">
        <v>64.140909090999997</v>
      </c>
      <c r="E219" s="29">
        <v>2200000</v>
      </c>
      <c r="F219" s="30">
        <v>1411100</v>
      </c>
      <c r="G219" s="31">
        <v>64.140909090999997</v>
      </c>
    </row>
    <row r="220" spans="1:7" x14ac:dyDescent="0.2">
      <c r="A220" s="28" t="s">
        <v>285</v>
      </c>
      <c r="B220" s="29">
        <v>437000</v>
      </c>
      <c r="C220" s="29"/>
      <c r="D220" s="29"/>
      <c r="E220" s="29">
        <v>437000</v>
      </c>
      <c r="F220" s="29"/>
      <c r="G220" s="29"/>
    </row>
    <row r="221" spans="1:7" x14ac:dyDescent="0.2">
      <c r="A221" s="28" t="s">
        <v>286</v>
      </c>
      <c r="B221" s="29">
        <v>140000</v>
      </c>
      <c r="C221" s="30">
        <v>35000</v>
      </c>
      <c r="D221" s="31">
        <v>25</v>
      </c>
      <c r="E221" s="29">
        <v>140000</v>
      </c>
      <c r="F221" s="30">
        <v>35000</v>
      </c>
      <c r="G221" s="31">
        <v>25</v>
      </c>
    </row>
    <row r="222" spans="1:7" ht="21" x14ac:dyDescent="0.2">
      <c r="A222" s="24" t="s">
        <v>100</v>
      </c>
      <c r="B222" s="25">
        <v>41672367</v>
      </c>
      <c r="C222" s="26">
        <v>18997372.760000002</v>
      </c>
      <c r="D222" s="27">
        <v>45.587457895</v>
      </c>
      <c r="E222" s="25">
        <v>11145130</v>
      </c>
      <c r="F222" s="26">
        <v>3859007.18</v>
      </c>
      <c r="G222" s="27">
        <v>34.625053094999998</v>
      </c>
    </row>
    <row r="223" spans="1:7" x14ac:dyDescent="0.2">
      <c r="A223" s="28" t="s">
        <v>101</v>
      </c>
      <c r="B223" s="29">
        <v>25157033</v>
      </c>
      <c r="C223" s="30">
        <v>10169382.619999999</v>
      </c>
      <c r="D223" s="31">
        <v>40.423616807000002</v>
      </c>
      <c r="E223" s="29">
        <v>9483105</v>
      </c>
      <c r="F223" s="30">
        <v>3658099.38</v>
      </c>
      <c r="G223" s="31">
        <v>38.574911698000001</v>
      </c>
    </row>
    <row r="224" spans="1:7" ht="22.5" x14ac:dyDescent="0.2">
      <c r="A224" s="28" t="s">
        <v>102</v>
      </c>
      <c r="B224" s="29">
        <v>16515334</v>
      </c>
      <c r="C224" s="30">
        <v>8827990.1400000006</v>
      </c>
      <c r="D224" s="31">
        <v>53.453294616999997</v>
      </c>
      <c r="E224" s="29">
        <v>1662025</v>
      </c>
      <c r="F224" s="30">
        <v>200907.8</v>
      </c>
      <c r="G224" s="31">
        <v>12.088133451999999</v>
      </c>
    </row>
    <row r="225" spans="1:7" ht="31.5" x14ac:dyDescent="0.2">
      <c r="A225" s="24" t="s">
        <v>103</v>
      </c>
      <c r="B225" s="25">
        <v>31067662</v>
      </c>
      <c r="C225" s="26">
        <v>7729730.5</v>
      </c>
      <c r="D225" s="27">
        <v>24.880309628999999</v>
      </c>
      <c r="E225" s="25">
        <v>22960958</v>
      </c>
      <c r="F225" s="26">
        <v>5837478.3200000003</v>
      </c>
      <c r="G225" s="27">
        <v>25.423496354000001</v>
      </c>
    </row>
    <row r="226" spans="1:7" x14ac:dyDescent="0.2">
      <c r="A226" s="19" t="s">
        <v>104</v>
      </c>
      <c r="B226" s="16">
        <v>2217948566</v>
      </c>
      <c r="C226" s="17">
        <v>1068538008.15</v>
      </c>
      <c r="D226" s="18">
        <v>48.176861471000002</v>
      </c>
      <c r="E226" s="16">
        <v>777832938</v>
      </c>
      <c r="F226" s="17">
        <v>413558213.00999999</v>
      </c>
      <c r="G226" s="18">
        <v>53.167999553999998</v>
      </c>
    </row>
    <row r="227" spans="1:7" x14ac:dyDescent="0.2">
      <c r="A227" s="20" t="s">
        <v>105</v>
      </c>
      <c r="B227" s="21">
        <v>137035678</v>
      </c>
      <c r="C227" s="22">
        <v>66117989.200000003</v>
      </c>
      <c r="D227" s="23">
        <v>48.248740886</v>
      </c>
      <c r="E227" s="21">
        <v>125466919</v>
      </c>
      <c r="F227" s="22">
        <v>61121205.270000003</v>
      </c>
      <c r="G227" s="23">
        <v>48.714996556000003</v>
      </c>
    </row>
    <row r="228" spans="1:7" x14ac:dyDescent="0.2">
      <c r="A228" s="24" t="s">
        <v>287</v>
      </c>
      <c r="B228" s="25">
        <v>45038927</v>
      </c>
      <c r="C228" s="26">
        <v>12726884.76</v>
      </c>
      <c r="D228" s="27">
        <v>28.257522121000001</v>
      </c>
      <c r="E228" s="25">
        <v>45038927</v>
      </c>
      <c r="F228" s="26">
        <v>12726884.76</v>
      </c>
      <c r="G228" s="27">
        <v>28.257522121000001</v>
      </c>
    </row>
    <row r="229" spans="1:7" x14ac:dyDescent="0.2">
      <c r="A229" s="24" t="s">
        <v>288</v>
      </c>
      <c r="B229" s="25">
        <v>2500000</v>
      </c>
      <c r="C229" s="26">
        <v>2500000</v>
      </c>
      <c r="D229" s="27">
        <v>100</v>
      </c>
      <c r="E229" s="25">
        <v>2500000</v>
      </c>
      <c r="F229" s="26">
        <v>2500000</v>
      </c>
      <c r="G229" s="27">
        <v>100</v>
      </c>
    </row>
    <row r="230" spans="1:7" x14ac:dyDescent="0.2">
      <c r="A230" s="24" t="s">
        <v>289</v>
      </c>
      <c r="B230" s="25">
        <v>1604750</v>
      </c>
      <c r="C230" s="26">
        <v>518708.23</v>
      </c>
      <c r="D230" s="27">
        <v>32.323304565000001</v>
      </c>
      <c r="E230" s="25">
        <v>1604750</v>
      </c>
      <c r="F230" s="26">
        <v>518708.23</v>
      </c>
      <c r="G230" s="27">
        <v>32.323304565000001</v>
      </c>
    </row>
    <row r="231" spans="1:7" x14ac:dyDescent="0.2">
      <c r="A231" s="24" t="s">
        <v>290</v>
      </c>
      <c r="B231" s="25">
        <v>1225500</v>
      </c>
      <c r="C231" s="26">
        <v>1225500</v>
      </c>
      <c r="D231" s="27">
        <v>100</v>
      </c>
      <c r="E231" s="25">
        <v>1225500</v>
      </c>
      <c r="F231" s="26">
        <v>1225500</v>
      </c>
      <c r="G231" s="27">
        <v>100</v>
      </c>
    </row>
    <row r="232" spans="1:7" ht="21" x14ac:dyDescent="0.2">
      <c r="A232" s="24" t="s">
        <v>291</v>
      </c>
      <c r="B232" s="25">
        <v>1902600</v>
      </c>
      <c r="C232" s="26">
        <v>1747695</v>
      </c>
      <c r="D232" s="27">
        <v>91.858246609999995</v>
      </c>
      <c r="E232" s="25">
        <v>1902600</v>
      </c>
      <c r="F232" s="26">
        <v>1747695</v>
      </c>
      <c r="G232" s="27">
        <v>91.858246609999995</v>
      </c>
    </row>
    <row r="233" spans="1:7" ht="21" x14ac:dyDescent="0.2">
      <c r="A233" s="24" t="s">
        <v>106</v>
      </c>
      <c r="B233" s="25">
        <v>84763901</v>
      </c>
      <c r="C233" s="26">
        <v>47399201.210000001</v>
      </c>
      <c r="D233" s="27">
        <v>55.919088965</v>
      </c>
      <c r="E233" s="25">
        <v>73195142</v>
      </c>
      <c r="F233" s="26">
        <v>42402417.280000001</v>
      </c>
      <c r="G233" s="27">
        <v>57.930644194999999</v>
      </c>
    </row>
    <row r="234" spans="1:7" ht="22.5" x14ac:dyDescent="0.2">
      <c r="A234" s="28" t="s">
        <v>106</v>
      </c>
      <c r="B234" s="29">
        <v>84763901</v>
      </c>
      <c r="C234" s="30">
        <v>47399201.210000001</v>
      </c>
      <c r="D234" s="31">
        <v>55.919088965</v>
      </c>
      <c r="E234" s="29">
        <v>73195142</v>
      </c>
      <c r="F234" s="30">
        <v>42402417.280000001</v>
      </c>
      <c r="G234" s="31">
        <v>57.930644194999999</v>
      </c>
    </row>
    <row r="235" spans="1:7" x14ac:dyDescent="0.2">
      <c r="A235" s="20" t="s">
        <v>292</v>
      </c>
      <c r="B235" s="21">
        <v>8325382</v>
      </c>
      <c r="C235" s="22">
        <v>54571.57</v>
      </c>
      <c r="D235" s="23">
        <v>0.655484277</v>
      </c>
      <c r="E235" s="21">
        <v>8325382</v>
      </c>
      <c r="F235" s="22">
        <v>54571.57</v>
      </c>
      <c r="G235" s="23">
        <v>0.655484277</v>
      </c>
    </row>
    <row r="236" spans="1:7" x14ac:dyDescent="0.2">
      <c r="A236" s="24" t="s">
        <v>293</v>
      </c>
      <c r="B236" s="25">
        <v>4300000</v>
      </c>
      <c r="C236" s="25"/>
      <c r="D236" s="25"/>
      <c r="E236" s="25">
        <v>4300000</v>
      </c>
      <c r="F236" s="25"/>
      <c r="G236" s="25"/>
    </row>
    <row r="237" spans="1:7" x14ac:dyDescent="0.2">
      <c r="A237" s="24" t="s">
        <v>294</v>
      </c>
      <c r="B237" s="25">
        <v>4025382</v>
      </c>
      <c r="C237" s="26">
        <v>54571.57</v>
      </c>
      <c r="D237" s="27">
        <v>1.3556867399999999</v>
      </c>
      <c r="E237" s="25">
        <v>4025382</v>
      </c>
      <c r="F237" s="26">
        <v>54571.57</v>
      </c>
      <c r="G237" s="27">
        <v>1.3556867399999999</v>
      </c>
    </row>
    <row r="238" spans="1:7" ht="22.5" x14ac:dyDescent="0.2">
      <c r="A238" s="28" t="s">
        <v>295</v>
      </c>
      <c r="B238" s="29">
        <v>400</v>
      </c>
      <c r="C238" s="30">
        <v>400</v>
      </c>
      <c r="D238" s="31">
        <v>100</v>
      </c>
      <c r="E238" s="29">
        <v>400</v>
      </c>
      <c r="F238" s="30">
        <v>400</v>
      </c>
      <c r="G238" s="31">
        <v>100</v>
      </c>
    </row>
    <row r="239" spans="1:7" ht="22.5" x14ac:dyDescent="0.2">
      <c r="A239" s="28" t="s">
        <v>296</v>
      </c>
      <c r="B239" s="29">
        <v>5000</v>
      </c>
      <c r="C239" s="30">
        <v>1150.57</v>
      </c>
      <c r="D239" s="31">
        <v>23.011399999999998</v>
      </c>
      <c r="E239" s="29">
        <v>5000</v>
      </c>
      <c r="F239" s="30">
        <v>1150.57</v>
      </c>
      <c r="G239" s="31">
        <v>23.011399999999998</v>
      </c>
    </row>
    <row r="240" spans="1:7" x14ac:dyDescent="0.2">
      <c r="A240" s="28" t="s">
        <v>297</v>
      </c>
      <c r="B240" s="29">
        <v>3393032</v>
      </c>
      <c r="C240" s="29"/>
      <c r="D240" s="29"/>
      <c r="E240" s="29">
        <v>3393032</v>
      </c>
      <c r="F240" s="29"/>
      <c r="G240" s="29"/>
    </row>
    <row r="241" spans="1:7" ht="22.5" x14ac:dyDescent="0.2">
      <c r="A241" s="28" t="s">
        <v>298</v>
      </c>
      <c r="B241" s="29">
        <v>626950</v>
      </c>
      <c r="C241" s="30">
        <v>53021</v>
      </c>
      <c r="D241" s="31">
        <v>8.4569742399999992</v>
      </c>
      <c r="E241" s="29">
        <v>626950</v>
      </c>
      <c r="F241" s="30">
        <v>53021</v>
      </c>
      <c r="G241" s="31">
        <v>8.4569742399999992</v>
      </c>
    </row>
    <row r="242" spans="1:7" x14ac:dyDescent="0.2">
      <c r="A242" s="20" t="s">
        <v>107</v>
      </c>
      <c r="B242" s="21">
        <v>1678856165</v>
      </c>
      <c r="C242" s="22">
        <v>778215435.59000003</v>
      </c>
      <c r="D242" s="23">
        <v>46.353907608</v>
      </c>
      <c r="E242" s="21">
        <v>322711995</v>
      </c>
      <c r="F242" s="22">
        <v>165822174.15000001</v>
      </c>
      <c r="G242" s="23">
        <v>51.383951238000002</v>
      </c>
    </row>
    <row r="243" spans="1:7" ht="31.5" x14ac:dyDescent="0.2">
      <c r="A243" s="24" t="s">
        <v>108</v>
      </c>
      <c r="B243" s="25">
        <v>131428876</v>
      </c>
      <c r="C243" s="26">
        <v>56861754.259999998</v>
      </c>
      <c r="D243" s="27">
        <v>43.264277980999999</v>
      </c>
      <c r="E243" s="25">
        <v>10071156</v>
      </c>
      <c r="F243" s="26">
        <v>6232593.4900000002</v>
      </c>
      <c r="G243" s="27">
        <v>61.885581854000002</v>
      </c>
    </row>
    <row r="244" spans="1:7" x14ac:dyDescent="0.2">
      <c r="A244" s="24" t="s">
        <v>109</v>
      </c>
      <c r="B244" s="25">
        <v>44561641</v>
      </c>
      <c r="C244" s="26">
        <v>16195728.689999999</v>
      </c>
      <c r="D244" s="27">
        <v>36.344551785999997</v>
      </c>
      <c r="E244" s="25"/>
      <c r="F244" s="25"/>
      <c r="G244" s="25"/>
    </row>
    <row r="245" spans="1:7" x14ac:dyDescent="0.2">
      <c r="A245" s="28" t="s">
        <v>110</v>
      </c>
      <c r="B245" s="29">
        <v>44561641</v>
      </c>
      <c r="C245" s="30">
        <v>16195728.689999999</v>
      </c>
      <c r="D245" s="31">
        <v>36.344551785999997</v>
      </c>
      <c r="E245" s="29"/>
      <c r="F245" s="29"/>
      <c r="G245" s="29"/>
    </row>
    <row r="246" spans="1:7" x14ac:dyDescent="0.2">
      <c r="A246" s="24" t="s">
        <v>299</v>
      </c>
      <c r="B246" s="25">
        <v>30095951</v>
      </c>
      <c r="C246" s="26">
        <v>15403455.619999999</v>
      </c>
      <c r="D246" s="27">
        <v>51.181155963000002</v>
      </c>
      <c r="E246" s="25">
        <v>20660729</v>
      </c>
      <c r="F246" s="26">
        <v>11670946.16</v>
      </c>
      <c r="G246" s="27">
        <v>56.488549654000003</v>
      </c>
    </row>
    <row r="247" spans="1:7" x14ac:dyDescent="0.2">
      <c r="A247" s="24" t="s">
        <v>300</v>
      </c>
      <c r="B247" s="25">
        <v>442724006</v>
      </c>
      <c r="C247" s="26">
        <v>200091586.24000001</v>
      </c>
      <c r="D247" s="27">
        <v>45.195558300000002</v>
      </c>
      <c r="E247" s="25">
        <v>147503294</v>
      </c>
      <c r="F247" s="26">
        <v>62161699.609999999</v>
      </c>
      <c r="G247" s="27">
        <v>42.142584022999998</v>
      </c>
    </row>
    <row r="248" spans="1:7" x14ac:dyDescent="0.2">
      <c r="A248" s="28" t="s">
        <v>301</v>
      </c>
      <c r="B248" s="29">
        <v>295220712</v>
      </c>
      <c r="C248" s="30">
        <v>137929886.63</v>
      </c>
      <c r="D248" s="31">
        <v>46.720938275000002</v>
      </c>
      <c r="E248" s="29"/>
      <c r="F248" s="29"/>
      <c r="G248" s="29"/>
    </row>
    <row r="249" spans="1:7" x14ac:dyDescent="0.2">
      <c r="A249" s="28" t="s">
        <v>302</v>
      </c>
      <c r="B249" s="29">
        <v>147503294</v>
      </c>
      <c r="C249" s="30">
        <v>62161699.609999999</v>
      </c>
      <c r="D249" s="31">
        <v>42.142584022999998</v>
      </c>
      <c r="E249" s="29">
        <v>147503294</v>
      </c>
      <c r="F249" s="30">
        <v>62161699.609999999</v>
      </c>
      <c r="G249" s="31">
        <v>42.142584022999998</v>
      </c>
    </row>
    <row r="250" spans="1:7" ht="21" x14ac:dyDescent="0.2">
      <c r="A250" s="24" t="s">
        <v>111</v>
      </c>
      <c r="B250" s="25">
        <v>76267685</v>
      </c>
      <c r="C250" s="26">
        <v>58560231.780000001</v>
      </c>
      <c r="D250" s="27">
        <v>76.782495470000001</v>
      </c>
      <c r="E250" s="25">
        <v>46014634</v>
      </c>
      <c r="F250" s="26">
        <v>38485841.93</v>
      </c>
      <c r="G250" s="27">
        <v>83.638265883000003</v>
      </c>
    </row>
    <row r="251" spans="1:7" x14ac:dyDescent="0.2">
      <c r="A251" s="24" t="s">
        <v>404</v>
      </c>
      <c r="B251" s="25">
        <v>7434669</v>
      </c>
      <c r="C251" s="26">
        <v>3350114.39</v>
      </c>
      <c r="D251" s="27">
        <v>45.060706670000002</v>
      </c>
      <c r="E251" s="25"/>
      <c r="F251" s="25"/>
      <c r="G251" s="25"/>
    </row>
    <row r="252" spans="1:7" ht="21" x14ac:dyDescent="0.2">
      <c r="A252" s="24" t="s">
        <v>112</v>
      </c>
      <c r="B252" s="25">
        <v>280653490</v>
      </c>
      <c r="C252" s="26">
        <v>133246479.11</v>
      </c>
      <c r="D252" s="27">
        <v>47.477221505000003</v>
      </c>
      <c r="E252" s="25">
        <v>90000</v>
      </c>
      <c r="F252" s="26">
        <v>36671.9</v>
      </c>
      <c r="G252" s="27">
        <v>40.746555555999997</v>
      </c>
    </row>
    <row r="253" spans="1:7" ht="31.5" x14ac:dyDescent="0.2">
      <c r="A253" s="24" t="s">
        <v>113</v>
      </c>
      <c r="B253" s="25">
        <v>328112654</v>
      </c>
      <c r="C253" s="26">
        <v>152909977.91</v>
      </c>
      <c r="D253" s="27">
        <v>46.602889601000001</v>
      </c>
      <c r="E253" s="25">
        <v>28676216</v>
      </c>
      <c r="F253" s="26">
        <v>13347188.800000001</v>
      </c>
      <c r="G253" s="27">
        <v>46.544456214</v>
      </c>
    </row>
    <row r="254" spans="1:7" ht="31.5" x14ac:dyDescent="0.2">
      <c r="A254" s="24" t="s">
        <v>114</v>
      </c>
      <c r="B254" s="25">
        <v>203959722</v>
      </c>
      <c r="C254" s="26">
        <v>86264200.540000007</v>
      </c>
      <c r="D254" s="27">
        <v>42.294723533999999</v>
      </c>
      <c r="E254" s="25">
        <v>8680686</v>
      </c>
      <c r="F254" s="26">
        <v>3574570</v>
      </c>
      <c r="G254" s="27">
        <v>41.178427603999999</v>
      </c>
    </row>
    <row r="255" spans="1:7" ht="21" x14ac:dyDescent="0.2">
      <c r="A255" s="24" t="s">
        <v>115</v>
      </c>
      <c r="B255" s="25">
        <v>89717606</v>
      </c>
      <c r="C255" s="26">
        <v>38670232.520000003</v>
      </c>
      <c r="D255" s="27">
        <v>43.102167170999998</v>
      </c>
      <c r="E255" s="25">
        <v>61015280</v>
      </c>
      <c r="F255" s="26">
        <v>30312662.260000002</v>
      </c>
      <c r="G255" s="27">
        <v>49.680444407000003</v>
      </c>
    </row>
    <row r="256" spans="1:7" x14ac:dyDescent="0.2">
      <c r="A256" s="24" t="s">
        <v>116</v>
      </c>
      <c r="B256" s="25">
        <v>34720242</v>
      </c>
      <c r="C256" s="26">
        <v>14829821.699999999</v>
      </c>
      <c r="D256" s="27">
        <v>42.712322397000001</v>
      </c>
      <c r="E256" s="25"/>
      <c r="F256" s="25"/>
      <c r="G256" s="25"/>
    </row>
    <row r="257" spans="1:7" x14ac:dyDescent="0.2">
      <c r="A257" s="28" t="s">
        <v>117</v>
      </c>
      <c r="B257" s="29">
        <v>19351879</v>
      </c>
      <c r="C257" s="30">
        <v>8987698.4100000001</v>
      </c>
      <c r="D257" s="31">
        <v>46.443543853999998</v>
      </c>
      <c r="E257" s="29"/>
      <c r="F257" s="29"/>
      <c r="G257" s="29"/>
    </row>
    <row r="258" spans="1:7" x14ac:dyDescent="0.2">
      <c r="A258" s="28" t="s">
        <v>118</v>
      </c>
      <c r="B258" s="29">
        <v>15368363</v>
      </c>
      <c r="C258" s="30">
        <v>5842123.29</v>
      </c>
      <c r="D258" s="31">
        <v>38.013959522</v>
      </c>
      <c r="E258" s="29"/>
      <c r="F258" s="29"/>
      <c r="G258" s="29"/>
    </row>
    <row r="259" spans="1:7" ht="21" x14ac:dyDescent="0.2">
      <c r="A259" s="24" t="s">
        <v>415</v>
      </c>
      <c r="B259" s="25">
        <v>70000</v>
      </c>
      <c r="C259" s="26">
        <v>28410.75</v>
      </c>
      <c r="D259" s="27">
        <v>40.586785714000001</v>
      </c>
      <c r="E259" s="25"/>
      <c r="F259" s="25"/>
      <c r="G259" s="25"/>
    </row>
    <row r="260" spans="1:7" x14ac:dyDescent="0.2">
      <c r="A260" s="24" t="s">
        <v>119</v>
      </c>
      <c r="B260" s="25">
        <v>9109623</v>
      </c>
      <c r="C260" s="26">
        <v>1803442.08</v>
      </c>
      <c r="D260" s="27">
        <v>19.797109935000002</v>
      </c>
      <c r="E260" s="25"/>
      <c r="F260" s="25"/>
      <c r="G260" s="25"/>
    </row>
    <row r="261" spans="1:7" ht="22.5" x14ac:dyDescent="0.2">
      <c r="A261" s="20" t="s">
        <v>120</v>
      </c>
      <c r="B261" s="21">
        <v>393731341</v>
      </c>
      <c r="C261" s="22">
        <v>224150011.78999999</v>
      </c>
      <c r="D261" s="23">
        <v>56.929684901999998</v>
      </c>
      <c r="E261" s="21">
        <v>321328642</v>
      </c>
      <c r="F261" s="22">
        <v>186560262.02000001</v>
      </c>
      <c r="G261" s="23">
        <v>58.059020465000003</v>
      </c>
    </row>
    <row r="262" spans="1:7" x14ac:dyDescent="0.2">
      <c r="A262" s="24" t="s">
        <v>121</v>
      </c>
      <c r="B262" s="25">
        <v>69970941</v>
      </c>
      <c r="C262" s="26">
        <v>35782723.520000003</v>
      </c>
      <c r="D262" s="27">
        <v>51.139405885999999</v>
      </c>
      <c r="E262" s="25">
        <v>1628417</v>
      </c>
      <c r="F262" s="36">
        <v>0</v>
      </c>
      <c r="G262" s="37">
        <v>0</v>
      </c>
    </row>
    <row r="263" spans="1:7" ht="21" x14ac:dyDescent="0.2">
      <c r="A263" s="24" t="s">
        <v>122</v>
      </c>
      <c r="B263" s="25">
        <v>273480163</v>
      </c>
      <c r="C263" s="26">
        <v>162502005.58000001</v>
      </c>
      <c r="D263" s="27">
        <v>59.420033906</v>
      </c>
      <c r="E263" s="25">
        <v>273480163</v>
      </c>
      <c r="F263" s="26">
        <v>162502005.58000001</v>
      </c>
      <c r="G263" s="27">
        <v>59.420033906</v>
      </c>
    </row>
    <row r="264" spans="1:7" x14ac:dyDescent="0.2">
      <c r="A264" s="24" t="s">
        <v>123</v>
      </c>
      <c r="B264" s="25">
        <v>42071062</v>
      </c>
      <c r="C264" s="26">
        <v>21715742.68</v>
      </c>
      <c r="D264" s="27">
        <v>51.616816043</v>
      </c>
      <c r="E264" s="25">
        <v>42071062</v>
      </c>
      <c r="F264" s="26">
        <v>21715742.68</v>
      </c>
      <c r="G264" s="27">
        <v>51.616816043</v>
      </c>
    </row>
    <row r="265" spans="1:7" ht="42" x14ac:dyDescent="0.2">
      <c r="A265" s="24" t="s">
        <v>124</v>
      </c>
      <c r="B265" s="25">
        <v>8209175</v>
      </c>
      <c r="C265" s="26">
        <v>4149540.01</v>
      </c>
      <c r="D265" s="27">
        <v>50.547588642999997</v>
      </c>
      <c r="E265" s="25">
        <v>4149000</v>
      </c>
      <c r="F265" s="26">
        <v>2342513.7599999998</v>
      </c>
      <c r="G265" s="27">
        <v>56.459719450000001</v>
      </c>
    </row>
    <row r="266" spans="1:7" ht="22.5" x14ac:dyDescent="0.2">
      <c r="A266" s="19" t="s">
        <v>125</v>
      </c>
      <c r="B266" s="16">
        <v>775147871</v>
      </c>
      <c r="C266" s="17">
        <v>378953868.23000002</v>
      </c>
      <c r="D266" s="18">
        <v>48.887945436999999</v>
      </c>
      <c r="E266" s="16">
        <v>769079093</v>
      </c>
      <c r="F266" s="17">
        <v>378280810.24000001</v>
      </c>
      <c r="G266" s="18">
        <v>49.186203823</v>
      </c>
    </row>
    <row r="267" spans="1:7" x14ac:dyDescent="0.2">
      <c r="A267" s="20" t="s">
        <v>126</v>
      </c>
      <c r="B267" s="21">
        <v>71608555</v>
      </c>
      <c r="C267" s="22">
        <v>46836055.32</v>
      </c>
      <c r="D267" s="23">
        <v>65.405670201999996</v>
      </c>
      <c r="E267" s="21">
        <v>71419897</v>
      </c>
      <c r="F267" s="22">
        <v>46808065.990000002</v>
      </c>
      <c r="G267" s="23">
        <v>65.539251604</v>
      </c>
    </row>
    <row r="268" spans="1:7" x14ac:dyDescent="0.2">
      <c r="A268" s="24" t="s">
        <v>127</v>
      </c>
      <c r="B268" s="25">
        <v>71608555</v>
      </c>
      <c r="C268" s="26">
        <v>46836055.32</v>
      </c>
      <c r="D268" s="27">
        <v>65.405670201999996</v>
      </c>
      <c r="E268" s="25">
        <v>71419897</v>
      </c>
      <c r="F268" s="26">
        <v>46808065.990000002</v>
      </c>
      <c r="G268" s="27">
        <v>65.539251604</v>
      </c>
    </row>
    <row r="269" spans="1:7" x14ac:dyDescent="0.2">
      <c r="A269" s="20" t="s">
        <v>128</v>
      </c>
      <c r="B269" s="21">
        <v>20267330</v>
      </c>
      <c r="C269" s="22">
        <v>1746664.05</v>
      </c>
      <c r="D269" s="23">
        <v>8.6181260680000005</v>
      </c>
      <c r="E269" s="21">
        <v>17269651</v>
      </c>
      <c r="F269" s="22">
        <v>1599730.11</v>
      </c>
      <c r="G269" s="23">
        <v>9.2632451580000001</v>
      </c>
    </row>
    <row r="270" spans="1:7" x14ac:dyDescent="0.2">
      <c r="A270" s="24" t="s">
        <v>303</v>
      </c>
      <c r="B270" s="25">
        <v>14913087</v>
      </c>
      <c r="C270" s="26">
        <v>1170644.56</v>
      </c>
      <c r="D270" s="27">
        <v>7.8497802630000004</v>
      </c>
      <c r="E270" s="25">
        <v>14913087</v>
      </c>
      <c r="F270" s="26">
        <v>1170644.56</v>
      </c>
      <c r="G270" s="27">
        <v>7.8497802630000004</v>
      </c>
    </row>
    <row r="271" spans="1:7" x14ac:dyDescent="0.2">
      <c r="A271" s="24" t="s">
        <v>11</v>
      </c>
      <c r="B271" s="25">
        <v>5354243</v>
      </c>
      <c r="C271" s="26">
        <v>576019.49</v>
      </c>
      <c r="D271" s="27">
        <v>10.758187292000001</v>
      </c>
      <c r="E271" s="25">
        <v>2356564</v>
      </c>
      <c r="F271" s="26">
        <v>429085.55</v>
      </c>
      <c r="G271" s="27">
        <v>18.208100861999998</v>
      </c>
    </row>
    <row r="272" spans="1:7" x14ac:dyDescent="0.2">
      <c r="A272" s="20" t="s">
        <v>129</v>
      </c>
      <c r="B272" s="21">
        <v>678678774</v>
      </c>
      <c r="C272" s="22">
        <v>329703288.91000003</v>
      </c>
      <c r="D272" s="23">
        <v>48.580168047000001</v>
      </c>
      <c r="E272" s="21">
        <v>678678774</v>
      </c>
      <c r="F272" s="22">
        <v>329703288.91000003</v>
      </c>
      <c r="G272" s="23">
        <v>48.580168047000001</v>
      </c>
    </row>
    <row r="273" spans="1:7" ht="21" x14ac:dyDescent="0.2">
      <c r="A273" s="24" t="s">
        <v>304</v>
      </c>
      <c r="B273" s="25">
        <v>165337467</v>
      </c>
      <c r="C273" s="26">
        <v>78410100</v>
      </c>
      <c r="D273" s="27">
        <v>47.424278006999998</v>
      </c>
      <c r="E273" s="25">
        <v>165337467</v>
      </c>
      <c r="F273" s="26">
        <v>78410100</v>
      </c>
      <c r="G273" s="27">
        <v>47.424278006999998</v>
      </c>
    </row>
    <row r="274" spans="1:7" x14ac:dyDescent="0.2">
      <c r="A274" s="28" t="s">
        <v>305</v>
      </c>
      <c r="B274" s="29">
        <v>13392944</v>
      </c>
      <c r="C274" s="30">
        <v>6741000</v>
      </c>
      <c r="D274" s="31">
        <v>50.332473577000002</v>
      </c>
      <c r="E274" s="29">
        <v>13392944</v>
      </c>
      <c r="F274" s="30">
        <v>6741000</v>
      </c>
      <c r="G274" s="31">
        <v>50.332473577000002</v>
      </c>
    </row>
    <row r="275" spans="1:7" x14ac:dyDescent="0.2">
      <c r="A275" s="28" t="s">
        <v>306</v>
      </c>
      <c r="B275" s="29">
        <v>13547408</v>
      </c>
      <c r="C275" s="30">
        <v>5942000</v>
      </c>
      <c r="D275" s="31">
        <v>43.860788720999999</v>
      </c>
      <c r="E275" s="29">
        <v>13547408</v>
      </c>
      <c r="F275" s="30">
        <v>5942000</v>
      </c>
      <c r="G275" s="31">
        <v>43.860788720999999</v>
      </c>
    </row>
    <row r="276" spans="1:7" x14ac:dyDescent="0.2">
      <c r="A276" s="28" t="s">
        <v>307</v>
      </c>
      <c r="B276" s="29">
        <v>6266976</v>
      </c>
      <c r="C276" s="30">
        <v>2935000</v>
      </c>
      <c r="D276" s="31">
        <v>46.832794636999999</v>
      </c>
      <c r="E276" s="29">
        <v>6266976</v>
      </c>
      <c r="F276" s="30">
        <v>2935000</v>
      </c>
      <c r="G276" s="31">
        <v>46.832794636999999</v>
      </c>
    </row>
    <row r="277" spans="1:7" x14ac:dyDescent="0.2">
      <c r="A277" s="28" t="s">
        <v>308</v>
      </c>
      <c r="B277" s="29">
        <v>20651051</v>
      </c>
      <c r="C277" s="30">
        <v>11110000</v>
      </c>
      <c r="D277" s="31">
        <v>53.798714650999997</v>
      </c>
      <c r="E277" s="29">
        <v>20651051</v>
      </c>
      <c r="F277" s="30">
        <v>11110000</v>
      </c>
      <c r="G277" s="31">
        <v>53.798714650999997</v>
      </c>
    </row>
    <row r="278" spans="1:7" x14ac:dyDescent="0.2">
      <c r="A278" s="28" t="s">
        <v>309</v>
      </c>
      <c r="B278" s="29">
        <v>6682890</v>
      </c>
      <c r="C278" s="30">
        <v>3285000</v>
      </c>
      <c r="D278" s="31">
        <v>49.155380381999997</v>
      </c>
      <c r="E278" s="29">
        <v>6682890</v>
      </c>
      <c r="F278" s="30">
        <v>3285000</v>
      </c>
      <c r="G278" s="31">
        <v>49.155380381999997</v>
      </c>
    </row>
    <row r="279" spans="1:7" x14ac:dyDescent="0.2">
      <c r="A279" s="28" t="s">
        <v>310</v>
      </c>
      <c r="B279" s="29">
        <v>3737908</v>
      </c>
      <c r="C279" s="30">
        <v>1505000</v>
      </c>
      <c r="D279" s="31">
        <v>40.263163245000001</v>
      </c>
      <c r="E279" s="29">
        <v>3737908</v>
      </c>
      <c r="F279" s="30">
        <v>1505000</v>
      </c>
      <c r="G279" s="31">
        <v>40.263163245000001</v>
      </c>
    </row>
    <row r="280" spans="1:7" x14ac:dyDescent="0.2">
      <c r="A280" s="28" t="s">
        <v>311</v>
      </c>
      <c r="B280" s="29">
        <v>6489426</v>
      </c>
      <c r="C280" s="30">
        <v>2980000</v>
      </c>
      <c r="D280" s="31">
        <v>45.920856483000001</v>
      </c>
      <c r="E280" s="29">
        <v>6489426</v>
      </c>
      <c r="F280" s="30">
        <v>2980000</v>
      </c>
      <c r="G280" s="31">
        <v>45.920856483000001</v>
      </c>
    </row>
    <row r="281" spans="1:7" x14ac:dyDescent="0.2">
      <c r="A281" s="28" t="s">
        <v>312</v>
      </c>
      <c r="B281" s="29">
        <v>5399710</v>
      </c>
      <c r="C281" s="30">
        <v>2611400</v>
      </c>
      <c r="D281" s="31">
        <v>48.361856469999999</v>
      </c>
      <c r="E281" s="29">
        <v>5399710</v>
      </c>
      <c r="F281" s="30">
        <v>2611400</v>
      </c>
      <c r="G281" s="31">
        <v>48.361856469999999</v>
      </c>
    </row>
    <row r="282" spans="1:7" x14ac:dyDescent="0.2">
      <c r="A282" s="28" t="s">
        <v>313</v>
      </c>
      <c r="B282" s="29">
        <v>8823000</v>
      </c>
      <c r="C282" s="30">
        <v>4320000</v>
      </c>
      <c r="D282" s="31">
        <v>48.962937775999997</v>
      </c>
      <c r="E282" s="29">
        <v>8823000</v>
      </c>
      <c r="F282" s="30">
        <v>4320000</v>
      </c>
      <c r="G282" s="31">
        <v>48.962937775999997</v>
      </c>
    </row>
    <row r="283" spans="1:7" x14ac:dyDescent="0.2">
      <c r="A283" s="28" t="s">
        <v>314</v>
      </c>
      <c r="B283" s="29">
        <v>15287056</v>
      </c>
      <c r="C283" s="30">
        <v>6286500</v>
      </c>
      <c r="D283" s="31">
        <v>41.123025912000003</v>
      </c>
      <c r="E283" s="29">
        <v>15287056</v>
      </c>
      <c r="F283" s="30">
        <v>6286500</v>
      </c>
      <c r="G283" s="31">
        <v>41.123025912000003</v>
      </c>
    </row>
    <row r="284" spans="1:7" x14ac:dyDescent="0.2">
      <c r="A284" s="28" t="s">
        <v>315</v>
      </c>
      <c r="B284" s="29">
        <v>3326362</v>
      </c>
      <c r="C284" s="30">
        <v>1634000</v>
      </c>
      <c r="D284" s="31">
        <v>49.122735288999998</v>
      </c>
      <c r="E284" s="29">
        <v>3326362</v>
      </c>
      <c r="F284" s="30">
        <v>1634000</v>
      </c>
      <c r="G284" s="31">
        <v>49.122735288999998</v>
      </c>
    </row>
    <row r="285" spans="1:7" x14ac:dyDescent="0.2">
      <c r="A285" s="28" t="s">
        <v>316</v>
      </c>
      <c r="B285" s="29">
        <v>12333605</v>
      </c>
      <c r="C285" s="30">
        <v>5770000</v>
      </c>
      <c r="D285" s="31">
        <v>46.782753298999999</v>
      </c>
      <c r="E285" s="29">
        <v>12333605</v>
      </c>
      <c r="F285" s="30">
        <v>5770000</v>
      </c>
      <c r="G285" s="31">
        <v>46.782753298999999</v>
      </c>
    </row>
    <row r="286" spans="1:7" x14ac:dyDescent="0.2">
      <c r="A286" s="28" t="s">
        <v>317</v>
      </c>
      <c r="B286" s="29">
        <v>8487004</v>
      </c>
      <c r="C286" s="30">
        <v>3950000</v>
      </c>
      <c r="D286" s="31">
        <v>46.541747829999998</v>
      </c>
      <c r="E286" s="29">
        <v>8487004</v>
      </c>
      <c r="F286" s="30">
        <v>3950000</v>
      </c>
      <c r="G286" s="31">
        <v>46.541747829999998</v>
      </c>
    </row>
    <row r="287" spans="1:7" x14ac:dyDescent="0.2">
      <c r="A287" s="28" t="s">
        <v>318</v>
      </c>
      <c r="B287" s="29">
        <v>13822059</v>
      </c>
      <c r="C287" s="30">
        <v>6883200</v>
      </c>
      <c r="D287" s="31">
        <v>49.798658795999998</v>
      </c>
      <c r="E287" s="29">
        <v>13822059</v>
      </c>
      <c r="F287" s="30">
        <v>6883200</v>
      </c>
      <c r="G287" s="31">
        <v>49.798658795999998</v>
      </c>
    </row>
    <row r="288" spans="1:7" x14ac:dyDescent="0.2">
      <c r="A288" s="28" t="s">
        <v>319</v>
      </c>
      <c r="B288" s="29">
        <v>6495457</v>
      </c>
      <c r="C288" s="30">
        <v>2990000</v>
      </c>
      <c r="D288" s="31">
        <v>46.032172948000003</v>
      </c>
      <c r="E288" s="29">
        <v>6495457</v>
      </c>
      <c r="F288" s="30">
        <v>2990000</v>
      </c>
      <c r="G288" s="31">
        <v>46.032172948000003</v>
      </c>
    </row>
    <row r="289" spans="1:7" x14ac:dyDescent="0.2">
      <c r="A289" s="28" t="s">
        <v>320</v>
      </c>
      <c r="B289" s="29">
        <v>11048709</v>
      </c>
      <c r="C289" s="30">
        <v>5100000</v>
      </c>
      <c r="D289" s="31">
        <v>46.159239057000001</v>
      </c>
      <c r="E289" s="29">
        <v>11048709</v>
      </c>
      <c r="F289" s="30">
        <v>5100000</v>
      </c>
      <c r="G289" s="31">
        <v>46.159239057000001</v>
      </c>
    </row>
    <row r="290" spans="1:7" ht="22.5" x14ac:dyDescent="0.2">
      <c r="A290" s="28" t="s">
        <v>321</v>
      </c>
      <c r="B290" s="29">
        <v>9545902</v>
      </c>
      <c r="C290" s="30">
        <v>4367000</v>
      </c>
      <c r="D290" s="31">
        <v>45.747379346999999</v>
      </c>
      <c r="E290" s="29">
        <v>9545902</v>
      </c>
      <c r="F290" s="30">
        <v>4367000</v>
      </c>
      <c r="G290" s="31">
        <v>45.747379346999999</v>
      </c>
    </row>
    <row r="291" spans="1:7" ht="21" x14ac:dyDescent="0.2">
      <c r="A291" s="24" t="s">
        <v>322</v>
      </c>
      <c r="B291" s="25">
        <v>104743983</v>
      </c>
      <c r="C291" s="26">
        <v>45785361</v>
      </c>
      <c r="D291" s="27">
        <v>43.711686045</v>
      </c>
      <c r="E291" s="25">
        <v>104743983</v>
      </c>
      <c r="F291" s="26">
        <v>45785361</v>
      </c>
      <c r="G291" s="27">
        <v>43.711686045</v>
      </c>
    </row>
    <row r="292" spans="1:7" x14ac:dyDescent="0.2">
      <c r="A292" s="28" t="s">
        <v>323</v>
      </c>
      <c r="B292" s="29">
        <v>14213078</v>
      </c>
      <c r="C292" s="30">
        <v>6730000</v>
      </c>
      <c r="D292" s="31">
        <v>47.350756816999997</v>
      </c>
      <c r="E292" s="29">
        <v>14213078</v>
      </c>
      <c r="F292" s="30">
        <v>6730000</v>
      </c>
      <c r="G292" s="31">
        <v>47.350756816999997</v>
      </c>
    </row>
    <row r="293" spans="1:7" x14ac:dyDescent="0.2">
      <c r="A293" s="28" t="s">
        <v>324</v>
      </c>
      <c r="B293" s="29">
        <v>37557189</v>
      </c>
      <c r="C293" s="30">
        <v>17473088</v>
      </c>
      <c r="D293" s="31">
        <v>46.523950448000001</v>
      </c>
      <c r="E293" s="29">
        <v>37557189</v>
      </c>
      <c r="F293" s="30">
        <v>17473088</v>
      </c>
      <c r="G293" s="31">
        <v>46.523950448000001</v>
      </c>
    </row>
    <row r="294" spans="1:7" x14ac:dyDescent="0.2">
      <c r="A294" s="28" t="s">
        <v>325</v>
      </c>
      <c r="B294" s="29">
        <v>3503830</v>
      </c>
      <c r="C294" s="30">
        <v>1592273</v>
      </c>
      <c r="D294" s="31">
        <v>45.443785800000001</v>
      </c>
      <c r="E294" s="29">
        <v>3503830</v>
      </c>
      <c r="F294" s="30">
        <v>1592273</v>
      </c>
      <c r="G294" s="31">
        <v>45.443785800000001</v>
      </c>
    </row>
    <row r="295" spans="1:7" x14ac:dyDescent="0.2">
      <c r="A295" s="28" t="s">
        <v>326</v>
      </c>
      <c r="B295" s="29">
        <v>17810710</v>
      </c>
      <c r="C295" s="30">
        <v>6200000</v>
      </c>
      <c r="D295" s="31">
        <v>34.810515694999999</v>
      </c>
      <c r="E295" s="29">
        <v>17810710</v>
      </c>
      <c r="F295" s="30">
        <v>6200000</v>
      </c>
      <c r="G295" s="31">
        <v>34.810515694999999</v>
      </c>
    </row>
    <row r="296" spans="1:7" x14ac:dyDescent="0.2">
      <c r="A296" s="28" t="s">
        <v>327</v>
      </c>
      <c r="B296" s="29">
        <v>28812718</v>
      </c>
      <c r="C296" s="30">
        <v>12800000</v>
      </c>
      <c r="D296" s="31">
        <v>44.424826564</v>
      </c>
      <c r="E296" s="29">
        <v>28812718</v>
      </c>
      <c r="F296" s="30">
        <v>12800000</v>
      </c>
      <c r="G296" s="31">
        <v>44.424826564</v>
      </c>
    </row>
    <row r="297" spans="1:7" x14ac:dyDescent="0.2">
      <c r="A297" s="28" t="s">
        <v>328</v>
      </c>
      <c r="B297" s="29">
        <v>2846458</v>
      </c>
      <c r="C297" s="30">
        <v>990000</v>
      </c>
      <c r="D297" s="31">
        <v>34.780067017</v>
      </c>
      <c r="E297" s="29">
        <v>2846458</v>
      </c>
      <c r="F297" s="30">
        <v>990000</v>
      </c>
      <c r="G297" s="31">
        <v>34.780067017</v>
      </c>
    </row>
    <row r="298" spans="1:7" ht="21" x14ac:dyDescent="0.2">
      <c r="A298" s="24" t="s">
        <v>130</v>
      </c>
      <c r="B298" s="25">
        <v>165735039</v>
      </c>
      <c r="C298" s="26">
        <v>84768001.359999999</v>
      </c>
      <c r="D298" s="27">
        <v>51.146698893999996</v>
      </c>
      <c r="E298" s="25">
        <v>165735039</v>
      </c>
      <c r="F298" s="26">
        <v>84768001.359999999</v>
      </c>
      <c r="G298" s="27">
        <v>51.146698893999996</v>
      </c>
    </row>
    <row r="299" spans="1:7" x14ac:dyDescent="0.2">
      <c r="A299" s="28" t="s">
        <v>188</v>
      </c>
      <c r="B299" s="29">
        <v>7239000</v>
      </c>
      <c r="C299" s="30">
        <v>3510000</v>
      </c>
      <c r="D299" s="31">
        <v>48.487360133000003</v>
      </c>
      <c r="E299" s="29">
        <v>7239000</v>
      </c>
      <c r="F299" s="30">
        <v>3510000</v>
      </c>
      <c r="G299" s="31">
        <v>48.487360133000003</v>
      </c>
    </row>
    <row r="300" spans="1:7" x14ac:dyDescent="0.2">
      <c r="A300" s="28" t="s">
        <v>209</v>
      </c>
      <c r="B300" s="29">
        <v>6287000</v>
      </c>
      <c r="C300" s="30">
        <v>3600000</v>
      </c>
      <c r="D300" s="31">
        <v>57.261014791999997</v>
      </c>
      <c r="E300" s="29">
        <v>6287000</v>
      </c>
      <c r="F300" s="30">
        <v>3600000</v>
      </c>
      <c r="G300" s="31">
        <v>57.261014791999997</v>
      </c>
    </row>
    <row r="301" spans="1:7" ht="22.5" x14ac:dyDescent="0.2">
      <c r="A301" s="28" t="s">
        <v>373</v>
      </c>
      <c r="B301" s="29">
        <v>3179500</v>
      </c>
      <c r="C301" s="30">
        <v>1538000</v>
      </c>
      <c r="D301" s="31">
        <v>48.372385594999997</v>
      </c>
      <c r="E301" s="29">
        <v>3179500</v>
      </c>
      <c r="F301" s="30">
        <v>1538000</v>
      </c>
      <c r="G301" s="31">
        <v>48.372385594999997</v>
      </c>
    </row>
    <row r="302" spans="1:7" x14ac:dyDescent="0.2">
      <c r="A302" s="28" t="s">
        <v>408</v>
      </c>
      <c r="B302" s="29">
        <v>11062000</v>
      </c>
      <c r="C302" s="30">
        <v>5197000</v>
      </c>
      <c r="D302" s="31">
        <v>46.980654493000003</v>
      </c>
      <c r="E302" s="29">
        <v>11062000</v>
      </c>
      <c r="F302" s="30">
        <v>5197000</v>
      </c>
      <c r="G302" s="31">
        <v>46.980654493000003</v>
      </c>
    </row>
    <row r="303" spans="1:7" x14ac:dyDescent="0.2">
      <c r="A303" s="28" t="s">
        <v>374</v>
      </c>
      <c r="B303" s="29">
        <v>4162000</v>
      </c>
      <c r="C303" s="30">
        <v>2040000</v>
      </c>
      <c r="D303" s="31">
        <v>49.014896684</v>
      </c>
      <c r="E303" s="29">
        <v>4162000</v>
      </c>
      <c r="F303" s="30">
        <v>2040000</v>
      </c>
      <c r="G303" s="31">
        <v>49.014896684</v>
      </c>
    </row>
    <row r="304" spans="1:7" x14ac:dyDescent="0.2">
      <c r="A304" s="28" t="s">
        <v>375</v>
      </c>
      <c r="B304" s="29">
        <v>5687000</v>
      </c>
      <c r="C304" s="30">
        <v>2812000</v>
      </c>
      <c r="D304" s="31">
        <v>49.446105152000001</v>
      </c>
      <c r="E304" s="29">
        <v>5687000</v>
      </c>
      <c r="F304" s="30">
        <v>2812000</v>
      </c>
      <c r="G304" s="31">
        <v>49.446105152000001</v>
      </c>
    </row>
    <row r="305" spans="1:7" x14ac:dyDescent="0.2">
      <c r="A305" s="28" t="s">
        <v>412</v>
      </c>
      <c r="B305" s="29">
        <v>4419000</v>
      </c>
      <c r="C305" s="30">
        <v>2484000</v>
      </c>
      <c r="D305" s="31">
        <v>56.211812627</v>
      </c>
      <c r="E305" s="29">
        <v>4419000</v>
      </c>
      <c r="F305" s="30">
        <v>2484000</v>
      </c>
      <c r="G305" s="31">
        <v>56.211812627</v>
      </c>
    </row>
    <row r="306" spans="1:7" x14ac:dyDescent="0.2">
      <c r="A306" s="28" t="s">
        <v>416</v>
      </c>
      <c r="B306" s="29">
        <v>1632400</v>
      </c>
      <c r="C306" s="30">
        <v>895000</v>
      </c>
      <c r="D306" s="31">
        <v>54.827248222999998</v>
      </c>
      <c r="E306" s="29">
        <v>1632400</v>
      </c>
      <c r="F306" s="30">
        <v>895000</v>
      </c>
      <c r="G306" s="31">
        <v>54.827248222999998</v>
      </c>
    </row>
    <row r="307" spans="1:7" x14ac:dyDescent="0.2">
      <c r="A307" s="28" t="s">
        <v>417</v>
      </c>
      <c r="B307" s="29">
        <v>6253000</v>
      </c>
      <c r="C307" s="30">
        <v>3100000</v>
      </c>
      <c r="D307" s="31">
        <v>49.576203421999999</v>
      </c>
      <c r="E307" s="29">
        <v>6253000</v>
      </c>
      <c r="F307" s="30">
        <v>3100000</v>
      </c>
      <c r="G307" s="31">
        <v>49.576203421999999</v>
      </c>
    </row>
    <row r="308" spans="1:7" x14ac:dyDescent="0.2">
      <c r="A308" s="28" t="s">
        <v>418</v>
      </c>
      <c r="B308" s="29">
        <v>7019000</v>
      </c>
      <c r="C308" s="30">
        <v>3824000</v>
      </c>
      <c r="D308" s="31">
        <v>54.480695255999997</v>
      </c>
      <c r="E308" s="29">
        <v>7019000</v>
      </c>
      <c r="F308" s="30">
        <v>3824000</v>
      </c>
      <c r="G308" s="31">
        <v>54.480695255999997</v>
      </c>
    </row>
    <row r="309" spans="1:7" x14ac:dyDescent="0.2">
      <c r="A309" s="28" t="s">
        <v>419</v>
      </c>
      <c r="B309" s="29">
        <v>1224700</v>
      </c>
      <c r="C309" s="30">
        <v>599700</v>
      </c>
      <c r="D309" s="31">
        <v>48.967093982000002</v>
      </c>
      <c r="E309" s="29">
        <v>1224700</v>
      </c>
      <c r="F309" s="30">
        <v>599700</v>
      </c>
      <c r="G309" s="31">
        <v>48.967093982000002</v>
      </c>
    </row>
    <row r="310" spans="1:7" x14ac:dyDescent="0.2">
      <c r="A310" s="28" t="s">
        <v>420</v>
      </c>
      <c r="B310" s="29">
        <v>3053000</v>
      </c>
      <c r="C310" s="30">
        <v>1482800</v>
      </c>
      <c r="D310" s="31">
        <v>48.568621028000003</v>
      </c>
      <c r="E310" s="29">
        <v>3053000</v>
      </c>
      <c r="F310" s="30">
        <v>1482800</v>
      </c>
      <c r="G310" s="31">
        <v>48.568621028000003</v>
      </c>
    </row>
    <row r="311" spans="1:7" x14ac:dyDescent="0.2">
      <c r="A311" s="28" t="s">
        <v>421</v>
      </c>
      <c r="B311" s="29">
        <v>7946900</v>
      </c>
      <c r="C311" s="30">
        <v>4092000</v>
      </c>
      <c r="D311" s="31">
        <v>51.491776668</v>
      </c>
      <c r="E311" s="29">
        <v>7946900</v>
      </c>
      <c r="F311" s="30">
        <v>4092000</v>
      </c>
      <c r="G311" s="31">
        <v>51.491776668</v>
      </c>
    </row>
    <row r="312" spans="1:7" x14ac:dyDescent="0.2">
      <c r="A312" s="28" t="s">
        <v>422</v>
      </c>
      <c r="B312" s="29">
        <v>7224960</v>
      </c>
      <c r="C312" s="30">
        <v>3878000</v>
      </c>
      <c r="D312" s="31">
        <v>53.675037647000003</v>
      </c>
      <c r="E312" s="29">
        <v>7224960</v>
      </c>
      <c r="F312" s="30">
        <v>3878000</v>
      </c>
      <c r="G312" s="31">
        <v>53.675037647000003</v>
      </c>
    </row>
    <row r="313" spans="1:7" x14ac:dyDescent="0.2">
      <c r="A313" s="28" t="s">
        <v>423</v>
      </c>
      <c r="B313" s="29">
        <v>6607990</v>
      </c>
      <c r="C313" s="30">
        <v>3362794.36</v>
      </c>
      <c r="D313" s="31">
        <v>50.889822170000002</v>
      </c>
      <c r="E313" s="29">
        <v>6607990</v>
      </c>
      <c r="F313" s="30">
        <v>3362794.36</v>
      </c>
      <c r="G313" s="31">
        <v>50.889822170000002</v>
      </c>
    </row>
    <row r="314" spans="1:7" x14ac:dyDescent="0.2">
      <c r="A314" s="28" t="s">
        <v>380</v>
      </c>
      <c r="B314" s="29">
        <v>5361613</v>
      </c>
      <c r="C314" s="30">
        <v>2804806.5</v>
      </c>
      <c r="D314" s="31">
        <v>52.312736856999997</v>
      </c>
      <c r="E314" s="29">
        <v>5361613</v>
      </c>
      <c r="F314" s="30">
        <v>2804806.5</v>
      </c>
      <c r="G314" s="31">
        <v>52.312736856999997</v>
      </c>
    </row>
    <row r="315" spans="1:7" x14ac:dyDescent="0.2">
      <c r="A315" s="28" t="s">
        <v>424</v>
      </c>
      <c r="B315" s="29">
        <v>2005894</v>
      </c>
      <c r="C315" s="30">
        <v>981000</v>
      </c>
      <c r="D315" s="31">
        <v>48.905874388000001</v>
      </c>
      <c r="E315" s="29">
        <v>2005894</v>
      </c>
      <c r="F315" s="30">
        <v>981000</v>
      </c>
      <c r="G315" s="31">
        <v>48.905874388000001</v>
      </c>
    </row>
    <row r="316" spans="1:7" x14ac:dyDescent="0.2">
      <c r="A316" s="28" t="s">
        <v>376</v>
      </c>
      <c r="B316" s="29">
        <v>4910000</v>
      </c>
      <c r="C316" s="30">
        <v>2350000</v>
      </c>
      <c r="D316" s="31">
        <v>47.861507128</v>
      </c>
      <c r="E316" s="29">
        <v>4910000</v>
      </c>
      <c r="F316" s="30">
        <v>2350000</v>
      </c>
      <c r="G316" s="31">
        <v>47.861507128</v>
      </c>
    </row>
    <row r="317" spans="1:7" x14ac:dyDescent="0.2">
      <c r="A317" s="28" t="s">
        <v>329</v>
      </c>
      <c r="B317" s="29">
        <v>5369093</v>
      </c>
      <c r="C317" s="30">
        <v>2783200</v>
      </c>
      <c r="D317" s="31">
        <v>51.837433249999997</v>
      </c>
      <c r="E317" s="29">
        <v>5369093</v>
      </c>
      <c r="F317" s="30">
        <v>2783200</v>
      </c>
      <c r="G317" s="31">
        <v>51.837433249999997</v>
      </c>
    </row>
    <row r="318" spans="1:7" x14ac:dyDescent="0.2">
      <c r="A318" s="28" t="s">
        <v>330</v>
      </c>
      <c r="B318" s="29">
        <v>12772333</v>
      </c>
      <c r="C318" s="30">
        <v>5513666.5</v>
      </c>
      <c r="D318" s="31">
        <v>43.168828279000003</v>
      </c>
      <c r="E318" s="29">
        <v>12772333</v>
      </c>
      <c r="F318" s="30">
        <v>5513666.5</v>
      </c>
      <c r="G318" s="31">
        <v>43.168828279000003</v>
      </c>
    </row>
    <row r="319" spans="1:7" x14ac:dyDescent="0.2">
      <c r="A319" s="28" t="s">
        <v>131</v>
      </c>
      <c r="B319" s="29">
        <v>9521959</v>
      </c>
      <c r="C319" s="30">
        <v>4925816</v>
      </c>
      <c r="D319" s="31">
        <v>51.731119614999997</v>
      </c>
      <c r="E319" s="29">
        <v>9521959</v>
      </c>
      <c r="F319" s="30">
        <v>4925816</v>
      </c>
      <c r="G319" s="31">
        <v>51.731119614999997</v>
      </c>
    </row>
    <row r="320" spans="1:7" x14ac:dyDescent="0.2">
      <c r="A320" s="28" t="s">
        <v>425</v>
      </c>
      <c r="B320" s="29">
        <v>7288013</v>
      </c>
      <c r="C320" s="30">
        <v>3868783</v>
      </c>
      <c r="D320" s="31">
        <v>53.084194553000003</v>
      </c>
      <c r="E320" s="29">
        <v>7288013</v>
      </c>
      <c r="F320" s="30">
        <v>3868783</v>
      </c>
      <c r="G320" s="31">
        <v>53.084194553000003</v>
      </c>
    </row>
    <row r="321" spans="1:7" x14ac:dyDescent="0.2">
      <c r="A321" s="28" t="s">
        <v>409</v>
      </c>
      <c r="B321" s="29">
        <v>3624000</v>
      </c>
      <c r="C321" s="30">
        <v>1910000</v>
      </c>
      <c r="D321" s="31">
        <v>52.704194260000001</v>
      </c>
      <c r="E321" s="29">
        <v>3624000</v>
      </c>
      <c r="F321" s="30">
        <v>1910000</v>
      </c>
      <c r="G321" s="31">
        <v>52.704194260000001</v>
      </c>
    </row>
    <row r="322" spans="1:7" x14ac:dyDescent="0.2">
      <c r="A322" s="28" t="s">
        <v>426</v>
      </c>
      <c r="B322" s="29">
        <v>10338500</v>
      </c>
      <c r="C322" s="30">
        <v>4641251</v>
      </c>
      <c r="D322" s="31">
        <v>44.892885815</v>
      </c>
      <c r="E322" s="29">
        <v>10338500</v>
      </c>
      <c r="F322" s="30">
        <v>4641251</v>
      </c>
      <c r="G322" s="31">
        <v>44.892885815</v>
      </c>
    </row>
    <row r="323" spans="1:7" x14ac:dyDescent="0.2">
      <c r="A323" s="28" t="s">
        <v>427</v>
      </c>
      <c r="B323" s="29">
        <v>4975092</v>
      </c>
      <c r="C323" s="30">
        <v>3762092</v>
      </c>
      <c r="D323" s="31">
        <v>75.618541324999995</v>
      </c>
      <c r="E323" s="29">
        <v>4975092</v>
      </c>
      <c r="F323" s="30">
        <v>3762092</v>
      </c>
      <c r="G323" s="31">
        <v>75.618541324999995</v>
      </c>
    </row>
    <row r="324" spans="1:7" x14ac:dyDescent="0.2">
      <c r="A324" s="28" t="s">
        <v>428</v>
      </c>
      <c r="B324" s="29">
        <v>3805000</v>
      </c>
      <c r="C324" s="30">
        <v>1900000</v>
      </c>
      <c r="D324" s="31">
        <v>49.934296977999999</v>
      </c>
      <c r="E324" s="29">
        <v>3805000</v>
      </c>
      <c r="F324" s="30">
        <v>1900000</v>
      </c>
      <c r="G324" s="31">
        <v>49.934296977999999</v>
      </c>
    </row>
    <row r="325" spans="1:7" x14ac:dyDescent="0.2">
      <c r="A325" s="28" t="s">
        <v>429</v>
      </c>
      <c r="B325" s="29">
        <v>8295292</v>
      </c>
      <c r="C325" s="30">
        <v>4912092</v>
      </c>
      <c r="D325" s="31">
        <v>59.215420023999997</v>
      </c>
      <c r="E325" s="29">
        <v>8295292</v>
      </c>
      <c r="F325" s="30">
        <v>4912092</v>
      </c>
      <c r="G325" s="31">
        <v>59.215420023999997</v>
      </c>
    </row>
    <row r="326" spans="1:7" x14ac:dyDescent="0.2">
      <c r="A326" s="28" t="s">
        <v>430</v>
      </c>
      <c r="B326" s="29">
        <v>4470800</v>
      </c>
      <c r="C326" s="30">
        <v>2000000</v>
      </c>
      <c r="D326" s="31">
        <v>44.734723092000003</v>
      </c>
      <c r="E326" s="29">
        <v>4470800</v>
      </c>
      <c r="F326" s="30">
        <v>2000000</v>
      </c>
      <c r="G326" s="31">
        <v>44.734723092000003</v>
      </c>
    </row>
    <row r="327" spans="1:7" ht="21" x14ac:dyDescent="0.2">
      <c r="A327" s="24" t="s">
        <v>132</v>
      </c>
      <c r="B327" s="25">
        <v>176645328</v>
      </c>
      <c r="C327" s="26">
        <v>88807926.549999997</v>
      </c>
      <c r="D327" s="27">
        <v>50.274710096</v>
      </c>
      <c r="E327" s="25">
        <v>176645328</v>
      </c>
      <c r="F327" s="26">
        <v>88807926.549999997</v>
      </c>
      <c r="G327" s="27">
        <v>50.274710096</v>
      </c>
    </row>
    <row r="328" spans="1:7" ht="22.5" x14ac:dyDescent="0.2">
      <c r="A328" s="28" t="s">
        <v>431</v>
      </c>
      <c r="B328" s="29">
        <v>10929374</v>
      </c>
      <c r="C328" s="30">
        <v>5205213</v>
      </c>
      <c r="D328" s="31">
        <v>47.625902453000002</v>
      </c>
      <c r="E328" s="29">
        <v>10929374</v>
      </c>
      <c r="F328" s="30">
        <v>5205213</v>
      </c>
      <c r="G328" s="31">
        <v>47.625902453000002</v>
      </c>
    </row>
    <row r="329" spans="1:7" ht="22.5" x14ac:dyDescent="0.2">
      <c r="A329" s="28" t="s">
        <v>210</v>
      </c>
      <c r="B329" s="29">
        <v>13729148</v>
      </c>
      <c r="C329" s="30">
        <v>6812400</v>
      </c>
      <c r="D329" s="31">
        <v>49.619976418</v>
      </c>
      <c r="E329" s="29">
        <v>13729148</v>
      </c>
      <c r="F329" s="30">
        <v>6812400</v>
      </c>
      <c r="G329" s="31">
        <v>49.619976418</v>
      </c>
    </row>
    <row r="330" spans="1:7" ht="22.5" x14ac:dyDescent="0.2">
      <c r="A330" s="28" t="s">
        <v>432</v>
      </c>
      <c r="B330" s="29">
        <v>6462900</v>
      </c>
      <c r="C330" s="30">
        <v>3246680</v>
      </c>
      <c r="D330" s="31">
        <v>50.235652725999998</v>
      </c>
      <c r="E330" s="29">
        <v>6462900</v>
      </c>
      <c r="F330" s="30">
        <v>3246680</v>
      </c>
      <c r="G330" s="31">
        <v>50.235652725999998</v>
      </c>
    </row>
    <row r="331" spans="1:7" ht="22.5" x14ac:dyDescent="0.2">
      <c r="A331" s="28" t="s">
        <v>377</v>
      </c>
      <c r="B331" s="29">
        <v>21044298</v>
      </c>
      <c r="C331" s="30">
        <v>11010779.07</v>
      </c>
      <c r="D331" s="31">
        <v>52.321911950000001</v>
      </c>
      <c r="E331" s="29">
        <v>21044298</v>
      </c>
      <c r="F331" s="30">
        <v>11010779.07</v>
      </c>
      <c r="G331" s="31">
        <v>52.321911950000001</v>
      </c>
    </row>
    <row r="332" spans="1:7" x14ac:dyDescent="0.2">
      <c r="A332" s="28" t="s">
        <v>433</v>
      </c>
      <c r="B332" s="29">
        <v>4076559</v>
      </c>
      <c r="C332" s="30">
        <v>2061500</v>
      </c>
      <c r="D332" s="31">
        <v>50.569610300999997</v>
      </c>
      <c r="E332" s="29">
        <v>4076559</v>
      </c>
      <c r="F332" s="30">
        <v>2061500</v>
      </c>
      <c r="G332" s="31">
        <v>50.569610300999997</v>
      </c>
    </row>
    <row r="333" spans="1:7" ht="22.5" x14ac:dyDescent="0.2">
      <c r="A333" s="28" t="s">
        <v>434</v>
      </c>
      <c r="B333" s="29">
        <v>2919239</v>
      </c>
      <c r="C333" s="30">
        <v>1319000</v>
      </c>
      <c r="D333" s="31">
        <v>45.183008311000002</v>
      </c>
      <c r="E333" s="29">
        <v>2919239</v>
      </c>
      <c r="F333" s="30">
        <v>1319000</v>
      </c>
      <c r="G333" s="31">
        <v>45.183008311000002</v>
      </c>
    </row>
    <row r="334" spans="1:7" x14ac:dyDescent="0.2">
      <c r="A334" s="28" t="s">
        <v>435</v>
      </c>
      <c r="B334" s="29">
        <v>1903523</v>
      </c>
      <c r="C334" s="30">
        <v>987711</v>
      </c>
      <c r="D334" s="31">
        <v>51.888577128000001</v>
      </c>
      <c r="E334" s="29">
        <v>1903523</v>
      </c>
      <c r="F334" s="30">
        <v>987711</v>
      </c>
      <c r="G334" s="31">
        <v>51.888577128000001</v>
      </c>
    </row>
    <row r="335" spans="1:7" x14ac:dyDescent="0.2">
      <c r="A335" s="28" t="s">
        <v>436</v>
      </c>
      <c r="B335" s="29">
        <v>16011726</v>
      </c>
      <c r="C335" s="30">
        <v>8094864</v>
      </c>
      <c r="D335" s="31">
        <v>50.555848881999999</v>
      </c>
      <c r="E335" s="29">
        <v>16011726</v>
      </c>
      <c r="F335" s="30">
        <v>8094864</v>
      </c>
      <c r="G335" s="31">
        <v>50.555848881999999</v>
      </c>
    </row>
    <row r="336" spans="1:7" x14ac:dyDescent="0.2">
      <c r="A336" s="28" t="s">
        <v>133</v>
      </c>
      <c r="B336" s="29">
        <v>10017597</v>
      </c>
      <c r="C336" s="30">
        <v>5662870</v>
      </c>
      <c r="D336" s="31">
        <v>56.529225521999997</v>
      </c>
      <c r="E336" s="29">
        <v>10017597</v>
      </c>
      <c r="F336" s="30">
        <v>5662870</v>
      </c>
      <c r="G336" s="31">
        <v>56.529225521999997</v>
      </c>
    </row>
    <row r="337" spans="1:7" x14ac:dyDescent="0.2">
      <c r="A337" s="28" t="s">
        <v>189</v>
      </c>
      <c r="B337" s="29">
        <v>7718455</v>
      </c>
      <c r="C337" s="30">
        <v>3550000</v>
      </c>
      <c r="D337" s="31">
        <v>45.993660648000002</v>
      </c>
      <c r="E337" s="29">
        <v>7718455</v>
      </c>
      <c r="F337" s="30">
        <v>3550000</v>
      </c>
      <c r="G337" s="31">
        <v>45.993660648000002</v>
      </c>
    </row>
    <row r="338" spans="1:7" x14ac:dyDescent="0.2">
      <c r="A338" s="28" t="s">
        <v>381</v>
      </c>
      <c r="B338" s="29">
        <v>8689577</v>
      </c>
      <c r="C338" s="30">
        <v>4537038.5</v>
      </c>
      <c r="D338" s="31">
        <v>52.212420696999999</v>
      </c>
      <c r="E338" s="29">
        <v>8689577</v>
      </c>
      <c r="F338" s="30">
        <v>4537038.5</v>
      </c>
      <c r="G338" s="31">
        <v>52.212420696999999</v>
      </c>
    </row>
    <row r="339" spans="1:7" ht="22.5" x14ac:dyDescent="0.2">
      <c r="A339" s="28" t="s">
        <v>410</v>
      </c>
      <c r="B339" s="29">
        <v>18446165</v>
      </c>
      <c r="C339" s="30">
        <v>8720000</v>
      </c>
      <c r="D339" s="31">
        <v>47.272698687999998</v>
      </c>
      <c r="E339" s="29">
        <v>18446165</v>
      </c>
      <c r="F339" s="30">
        <v>8720000</v>
      </c>
      <c r="G339" s="31">
        <v>47.272698687999998</v>
      </c>
    </row>
    <row r="340" spans="1:7" ht="22.5" x14ac:dyDescent="0.2">
      <c r="A340" s="28" t="s">
        <v>413</v>
      </c>
      <c r="B340" s="29">
        <v>7520286</v>
      </c>
      <c r="C340" s="30">
        <v>3755143</v>
      </c>
      <c r="D340" s="31">
        <v>49.933513167000001</v>
      </c>
      <c r="E340" s="29">
        <v>7520286</v>
      </c>
      <c r="F340" s="30">
        <v>3755143</v>
      </c>
      <c r="G340" s="31">
        <v>49.933513167000001</v>
      </c>
    </row>
    <row r="341" spans="1:7" x14ac:dyDescent="0.2">
      <c r="A341" s="28" t="s">
        <v>437</v>
      </c>
      <c r="B341" s="29">
        <v>18428598</v>
      </c>
      <c r="C341" s="30">
        <v>9280098</v>
      </c>
      <c r="D341" s="31">
        <v>50.357048321999997</v>
      </c>
      <c r="E341" s="29">
        <v>18428598</v>
      </c>
      <c r="F341" s="30">
        <v>9280098</v>
      </c>
      <c r="G341" s="31">
        <v>50.357048321999997</v>
      </c>
    </row>
    <row r="342" spans="1:7" x14ac:dyDescent="0.2">
      <c r="A342" s="28" t="s">
        <v>438</v>
      </c>
      <c r="B342" s="29">
        <v>9662671</v>
      </c>
      <c r="C342" s="30">
        <v>4825280</v>
      </c>
      <c r="D342" s="31">
        <v>49.937330993000003</v>
      </c>
      <c r="E342" s="29">
        <v>9662671</v>
      </c>
      <c r="F342" s="30">
        <v>4825280</v>
      </c>
      <c r="G342" s="31">
        <v>49.937330993000003</v>
      </c>
    </row>
    <row r="343" spans="1:7" x14ac:dyDescent="0.2">
      <c r="A343" s="28" t="s">
        <v>439</v>
      </c>
      <c r="B343" s="29">
        <v>6532750</v>
      </c>
      <c r="C343" s="30">
        <v>3569114</v>
      </c>
      <c r="D343" s="31">
        <v>54.634173969999999</v>
      </c>
      <c r="E343" s="29">
        <v>6532750</v>
      </c>
      <c r="F343" s="30">
        <v>3569114</v>
      </c>
      <c r="G343" s="31">
        <v>54.634173969999999</v>
      </c>
    </row>
    <row r="344" spans="1:7" x14ac:dyDescent="0.2">
      <c r="A344" s="28" t="s">
        <v>440</v>
      </c>
      <c r="B344" s="29">
        <v>7113765</v>
      </c>
      <c r="C344" s="30">
        <v>3542640</v>
      </c>
      <c r="D344" s="31">
        <v>49.799789562999997</v>
      </c>
      <c r="E344" s="29">
        <v>7113765</v>
      </c>
      <c r="F344" s="30">
        <v>3542640</v>
      </c>
      <c r="G344" s="31">
        <v>49.799789562999997</v>
      </c>
    </row>
    <row r="345" spans="1:7" x14ac:dyDescent="0.2">
      <c r="A345" s="28" t="s">
        <v>441</v>
      </c>
      <c r="B345" s="29">
        <v>3538697</v>
      </c>
      <c r="C345" s="30">
        <v>1677596</v>
      </c>
      <c r="D345" s="31">
        <v>47.407167100999999</v>
      </c>
      <c r="E345" s="29">
        <v>3538697</v>
      </c>
      <c r="F345" s="30">
        <v>1677596</v>
      </c>
      <c r="G345" s="31">
        <v>47.407167100999999</v>
      </c>
    </row>
    <row r="346" spans="1:7" x14ac:dyDescent="0.2">
      <c r="A346" s="28" t="s">
        <v>405</v>
      </c>
      <c r="B346" s="29">
        <v>1900000</v>
      </c>
      <c r="C346" s="30">
        <v>949999.98</v>
      </c>
      <c r="D346" s="31">
        <v>49.999998947000002</v>
      </c>
      <c r="E346" s="29">
        <v>1900000</v>
      </c>
      <c r="F346" s="30">
        <v>949999.98</v>
      </c>
      <c r="G346" s="31">
        <v>49.999998947000002</v>
      </c>
    </row>
    <row r="347" spans="1:7" x14ac:dyDescent="0.2">
      <c r="A347" s="24" t="s">
        <v>331</v>
      </c>
      <c r="B347" s="25">
        <v>66216957</v>
      </c>
      <c r="C347" s="26">
        <v>31931900</v>
      </c>
      <c r="D347" s="27">
        <v>48.223146225000001</v>
      </c>
      <c r="E347" s="25">
        <v>66216957</v>
      </c>
      <c r="F347" s="26">
        <v>31931900</v>
      </c>
      <c r="G347" s="27">
        <v>48.223146225000001</v>
      </c>
    </row>
    <row r="348" spans="1:7" x14ac:dyDescent="0.2">
      <c r="A348" s="28" t="s">
        <v>332</v>
      </c>
      <c r="B348" s="29">
        <v>19036905</v>
      </c>
      <c r="C348" s="30">
        <v>8631300</v>
      </c>
      <c r="D348" s="31">
        <v>45.339828087000001</v>
      </c>
      <c r="E348" s="29">
        <v>19036905</v>
      </c>
      <c r="F348" s="30">
        <v>8631300</v>
      </c>
      <c r="G348" s="31">
        <v>45.339828087000001</v>
      </c>
    </row>
    <row r="349" spans="1:7" x14ac:dyDescent="0.2">
      <c r="A349" s="28" t="s">
        <v>333</v>
      </c>
      <c r="B349" s="29">
        <v>5824613</v>
      </c>
      <c r="C349" s="30">
        <v>2750000</v>
      </c>
      <c r="D349" s="31">
        <v>47.213437184999997</v>
      </c>
      <c r="E349" s="29">
        <v>5824613</v>
      </c>
      <c r="F349" s="30">
        <v>2750000</v>
      </c>
      <c r="G349" s="31">
        <v>47.213437184999997</v>
      </c>
    </row>
    <row r="350" spans="1:7" x14ac:dyDescent="0.2">
      <c r="A350" s="28" t="s">
        <v>334</v>
      </c>
      <c r="B350" s="29">
        <v>9821549</v>
      </c>
      <c r="C350" s="30">
        <v>4997100</v>
      </c>
      <c r="D350" s="31">
        <v>50.878939768000002</v>
      </c>
      <c r="E350" s="29">
        <v>9821549</v>
      </c>
      <c r="F350" s="30">
        <v>4997100</v>
      </c>
      <c r="G350" s="31">
        <v>50.878939768000002</v>
      </c>
    </row>
    <row r="351" spans="1:7" x14ac:dyDescent="0.2">
      <c r="A351" s="28" t="s">
        <v>335</v>
      </c>
      <c r="B351" s="29">
        <v>22900000</v>
      </c>
      <c r="C351" s="30">
        <v>11275000</v>
      </c>
      <c r="D351" s="31">
        <v>49.235807860000001</v>
      </c>
      <c r="E351" s="29">
        <v>22900000</v>
      </c>
      <c r="F351" s="30">
        <v>11275000</v>
      </c>
      <c r="G351" s="31">
        <v>49.235807860000001</v>
      </c>
    </row>
    <row r="352" spans="1:7" x14ac:dyDescent="0.2">
      <c r="A352" s="28" t="s">
        <v>336</v>
      </c>
      <c r="B352" s="29">
        <v>5562482</v>
      </c>
      <c r="C352" s="30">
        <v>2804000</v>
      </c>
      <c r="D352" s="31">
        <v>50.409151885999997</v>
      </c>
      <c r="E352" s="29">
        <v>5562482</v>
      </c>
      <c r="F352" s="30">
        <v>2804000</v>
      </c>
      <c r="G352" s="31">
        <v>50.409151885999997</v>
      </c>
    </row>
    <row r="353" spans="1:7" x14ac:dyDescent="0.2">
      <c r="A353" s="28" t="s">
        <v>337</v>
      </c>
      <c r="B353" s="29">
        <v>3071408</v>
      </c>
      <c r="C353" s="30">
        <v>1474500</v>
      </c>
      <c r="D353" s="31">
        <v>48.007298280999997</v>
      </c>
      <c r="E353" s="29">
        <v>3071408</v>
      </c>
      <c r="F353" s="30">
        <v>1474500</v>
      </c>
      <c r="G353" s="31">
        <v>48.007298280999997</v>
      </c>
    </row>
    <row r="354" spans="1:7" x14ac:dyDescent="0.2">
      <c r="A354" s="20" t="s">
        <v>134</v>
      </c>
      <c r="B354" s="21">
        <v>4593212</v>
      </c>
      <c r="C354" s="22">
        <v>667859.94999999995</v>
      </c>
      <c r="D354" s="23">
        <v>14.54015077</v>
      </c>
      <c r="E354" s="21">
        <v>1710771</v>
      </c>
      <c r="F354" s="22">
        <v>169725.23</v>
      </c>
      <c r="G354" s="23">
        <v>9.920978904</v>
      </c>
    </row>
    <row r="355" spans="1:7" x14ac:dyDescent="0.2">
      <c r="A355" s="24" t="s">
        <v>338</v>
      </c>
      <c r="B355" s="25">
        <v>400000</v>
      </c>
      <c r="C355" s="26">
        <v>10000</v>
      </c>
      <c r="D355" s="27">
        <v>2.5</v>
      </c>
      <c r="E355" s="25">
        <v>400000</v>
      </c>
      <c r="F355" s="26">
        <v>10000</v>
      </c>
      <c r="G355" s="27">
        <v>2.5</v>
      </c>
    </row>
    <row r="356" spans="1:7" ht="21" x14ac:dyDescent="0.2">
      <c r="A356" s="24" t="s">
        <v>135</v>
      </c>
      <c r="B356" s="25">
        <v>4193212</v>
      </c>
      <c r="C356" s="26">
        <v>657859.94999999995</v>
      </c>
      <c r="D356" s="27">
        <v>15.688688051</v>
      </c>
      <c r="E356" s="25">
        <v>1310771</v>
      </c>
      <c r="F356" s="26">
        <v>159725.23000000001</v>
      </c>
      <c r="G356" s="27">
        <v>12.185593822</v>
      </c>
    </row>
    <row r="357" spans="1:7" x14ac:dyDescent="0.2">
      <c r="A357" s="19" t="s">
        <v>136</v>
      </c>
      <c r="B357" s="16">
        <v>346875782</v>
      </c>
      <c r="C357" s="17">
        <v>154223396.27000001</v>
      </c>
      <c r="D357" s="18">
        <v>44.460698692000001</v>
      </c>
      <c r="E357" s="16">
        <v>115254217</v>
      </c>
      <c r="F357" s="17">
        <v>58240726.969999999</v>
      </c>
      <c r="G357" s="18">
        <v>50.532404354000001</v>
      </c>
    </row>
    <row r="358" spans="1:7" x14ac:dyDescent="0.2">
      <c r="A358" s="20" t="s">
        <v>137</v>
      </c>
      <c r="B358" s="21">
        <v>225116939</v>
      </c>
      <c r="C358" s="22">
        <v>94884046.650000006</v>
      </c>
      <c r="D358" s="23">
        <v>42.148781460999999</v>
      </c>
      <c r="E358" s="21">
        <v>13503886</v>
      </c>
      <c r="F358" s="22">
        <v>5197067.2</v>
      </c>
      <c r="G358" s="23">
        <v>38.485715888999998</v>
      </c>
    </row>
    <row r="359" spans="1:7" x14ac:dyDescent="0.2">
      <c r="A359" s="24" t="s">
        <v>138</v>
      </c>
      <c r="B359" s="25">
        <v>223044626</v>
      </c>
      <c r="C359" s="26">
        <v>94088772.439999998</v>
      </c>
      <c r="D359" s="27">
        <v>42.183832952000003</v>
      </c>
      <c r="E359" s="25">
        <v>13503886</v>
      </c>
      <c r="F359" s="26">
        <v>5197067.2</v>
      </c>
      <c r="G359" s="27">
        <v>38.485715888999998</v>
      </c>
    </row>
    <row r="360" spans="1:7" x14ac:dyDescent="0.2">
      <c r="A360" s="24" t="s">
        <v>211</v>
      </c>
      <c r="B360" s="25">
        <v>2072313</v>
      </c>
      <c r="C360" s="26">
        <v>795274.21</v>
      </c>
      <c r="D360" s="27">
        <v>38.376162770999997</v>
      </c>
      <c r="E360" s="25"/>
      <c r="F360" s="25"/>
      <c r="G360" s="25"/>
    </row>
    <row r="361" spans="1:7" x14ac:dyDescent="0.2">
      <c r="A361" s="20" t="s">
        <v>139</v>
      </c>
      <c r="B361" s="21">
        <v>106301619</v>
      </c>
      <c r="C361" s="22">
        <v>54310087.450000003</v>
      </c>
      <c r="D361" s="23">
        <v>51.090555309000003</v>
      </c>
      <c r="E361" s="21">
        <v>101750331</v>
      </c>
      <c r="F361" s="22">
        <v>53043659.770000003</v>
      </c>
      <c r="G361" s="23">
        <v>52.131191367</v>
      </c>
    </row>
    <row r="362" spans="1:7" x14ac:dyDescent="0.2">
      <c r="A362" s="24" t="s">
        <v>140</v>
      </c>
      <c r="B362" s="25">
        <v>17561403</v>
      </c>
      <c r="C362" s="26">
        <v>8321991.5300000003</v>
      </c>
      <c r="D362" s="27">
        <v>47.387965129999998</v>
      </c>
      <c r="E362" s="25">
        <v>16126900</v>
      </c>
      <c r="F362" s="26">
        <v>7744641.7800000003</v>
      </c>
      <c r="G362" s="27">
        <v>48.023127692999999</v>
      </c>
    </row>
    <row r="363" spans="1:7" ht="31.5" x14ac:dyDescent="0.2">
      <c r="A363" s="24" t="s">
        <v>141</v>
      </c>
      <c r="B363" s="25">
        <v>42106197</v>
      </c>
      <c r="C363" s="26">
        <v>23386025.469999999</v>
      </c>
      <c r="D363" s="27">
        <v>55.540578670999999</v>
      </c>
      <c r="E363" s="25">
        <v>38989412</v>
      </c>
      <c r="F363" s="26">
        <v>22696947.539999999</v>
      </c>
      <c r="G363" s="27">
        <v>58.213105495999997</v>
      </c>
    </row>
    <row r="364" spans="1:7" ht="21" x14ac:dyDescent="0.2">
      <c r="A364" s="24" t="s">
        <v>212</v>
      </c>
      <c r="B364" s="25">
        <v>38000</v>
      </c>
      <c r="C364" s="26">
        <v>7864</v>
      </c>
      <c r="D364" s="27">
        <v>20.694736842000001</v>
      </c>
      <c r="E364" s="25">
        <v>38000</v>
      </c>
      <c r="F364" s="26">
        <v>7864</v>
      </c>
      <c r="G364" s="27">
        <v>20.694736842000001</v>
      </c>
    </row>
    <row r="365" spans="1:7" ht="21" x14ac:dyDescent="0.2">
      <c r="A365" s="24" t="s">
        <v>339</v>
      </c>
      <c r="B365" s="25">
        <v>5103000</v>
      </c>
      <c r="C365" s="26">
        <v>1935566.82</v>
      </c>
      <c r="D365" s="27">
        <v>37.929978835999997</v>
      </c>
      <c r="E365" s="25">
        <v>5103000</v>
      </c>
      <c r="F365" s="26">
        <v>1935566.82</v>
      </c>
      <c r="G365" s="27">
        <v>37.929978835999997</v>
      </c>
    </row>
    <row r="366" spans="1:7" ht="21" x14ac:dyDescent="0.2">
      <c r="A366" s="24" t="s">
        <v>142</v>
      </c>
      <c r="B366" s="25">
        <v>1436484</v>
      </c>
      <c r="C366" s="26">
        <v>932415.87</v>
      </c>
      <c r="D366" s="27">
        <v>64.909589664999999</v>
      </c>
      <c r="E366" s="25">
        <v>1436484</v>
      </c>
      <c r="F366" s="26">
        <v>932415.87</v>
      </c>
      <c r="G366" s="27">
        <v>64.909589664999999</v>
      </c>
    </row>
    <row r="367" spans="1:7" ht="21" x14ac:dyDescent="0.2">
      <c r="A367" s="24" t="s">
        <v>143</v>
      </c>
      <c r="B367" s="25">
        <v>40056535</v>
      </c>
      <c r="C367" s="26">
        <v>19726223.760000002</v>
      </c>
      <c r="D367" s="27">
        <v>49.245956395999997</v>
      </c>
      <c r="E367" s="25">
        <v>40056535</v>
      </c>
      <c r="F367" s="26">
        <v>19726223.760000002</v>
      </c>
      <c r="G367" s="27">
        <v>49.245956395999997</v>
      </c>
    </row>
    <row r="368" spans="1:7" x14ac:dyDescent="0.2">
      <c r="A368" s="28" t="s">
        <v>144</v>
      </c>
      <c r="B368" s="29">
        <v>5391820</v>
      </c>
      <c r="C368" s="30">
        <v>2665000</v>
      </c>
      <c r="D368" s="31">
        <v>49.426724186000001</v>
      </c>
      <c r="E368" s="29">
        <v>5391820</v>
      </c>
      <c r="F368" s="30">
        <v>2665000</v>
      </c>
      <c r="G368" s="31">
        <v>49.426724186000001</v>
      </c>
    </row>
    <row r="369" spans="1:7" x14ac:dyDescent="0.2">
      <c r="A369" s="28" t="s">
        <v>442</v>
      </c>
      <c r="B369" s="29">
        <v>4070000</v>
      </c>
      <c r="C369" s="30">
        <v>2180000</v>
      </c>
      <c r="D369" s="31">
        <v>53.562653562999998</v>
      </c>
      <c r="E369" s="29">
        <v>4070000</v>
      </c>
      <c r="F369" s="30">
        <v>2180000</v>
      </c>
      <c r="G369" s="31">
        <v>53.562653562999998</v>
      </c>
    </row>
    <row r="370" spans="1:7" x14ac:dyDescent="0.2">
      <c r="A370" s="28" t="s">
        <v>443</v>
      </c>
      <c r="B370" s="29">
        <v>6958640</v>
      </c>
      <c r="C370" s="30">
        <v>3410620</v>
      </c>
      <c r="D370" s="31">
        <v>49.012738120999998</v>
      </c>
      <c r="E370" s="29">
        <v>6958640</v>
      </c>
      <c r="F370" s="30">
        <v>3410620</v>
      </c>
      <c r="G370" s="31">
        <v>49.012738120999998</v>
      </c>
    </row>
    <row r="371" spans="1:7" x14ac:dyDescent="0.2">
      <c r="A371" s="28" t="s">
        <v>444</v>
      </c>
      <c r="B371" s="29">
        <v>5091248</v>
      </c>
      <c r="C371" s="30">
        <v>2550000</v>
      </c>
      <c r="D371" s="31">
        <v>50.085951420999997</v>
      </c>
      <c r="E371" s="29">
        <v>5091248</v>
      </c>
      <c r="F371" s="30">
        <v>2550000</v>
      </c>
      <c r="G371" s="31">
        <v>50.085951420999997</v>
      </c>
    </row>
    <row r="372" spans="1:7" x14ac:dyDescent="0.2">
      <c r="A372" s="28" t="s">
        <v>445</v>
      </c>
      <c r="B372" s="29">
        <v>9662685</v>
      </c>
      <c r="C372" s="30">
        <v>4930000</v>
      </c>
      <c r="D372" s="31">
        <v>51.021015380000001</v>
      </c>
      <c r="E372" s="29">
        <v>9662685</v>
      </c>
      <c r="F372" s="30">
        <v>4930000</v>
      </c>
      <c r="G372" s="31">
        <v>51.021015380000001</v>
      </c>
    </row>
    <row r="373" spans="1:7" x14ac:dyDescent="0.2">
      <c r="A373" s="28" t="s">
        <v>446</v>
      </c>
      <c r="B373" s="29">
        <v>3182087</v>
      </c>
      <c r="C373" s="30">
        <v>1490603.76</v>
      </c>
      <c r="D373" s="31">
        <v>46.843589129000001</v>
      </c>
      <c r="E373" s="29">
        <v>3182087</v>
      </c>
      <c r="F373" s="30">
        <v>1490603.76</v>
      </c>
      <c r="G373" s="31">
        <v>46.843589129000001</v>
      </c>
    </row>
    <row r="374" spans="1:7" x14ac:dyDescent="0.2">
      <c r="A374" s="28" t="s">
        <v>447</v>
      </c>
      <c r="B374" s="29">
        <v>5700055</v>
      </c>
      <c r="C374" s="30">
        <v>2500000</v>
      </c>
      <c r="D374" s="31">
        <v>43.85922592</v>
      </c>
      <c r="E374" s="29">
        <v>5700055</v>
      </c>
      <c r="F374" s="30">
        <v>2500000</v>
      </c>
      <c r="G374" s="31">
        <v>43.85922592</v>
      </c>
    </row>
    <row r="375" spans="1:7" x14ac:dyDescent="0.2">
      <c r="A375" s="20" t="s">
        <v>340</v>
      </c>
      <c r="B375" s="21">
        <v>15457224</v>
      </c>
      <c r="C375" s="22">
        <v>5029262.17</v>
      </c>
      <c r="D375" s="23">
        <v>32.536645454999999</v>
      </c>
      <c r="E375" s="21"/>
      <c r="F375" s="21"/>
      <c r="G375" s="21"/>
    </row>
    <row r="376" spans="1:7" x14ac:dyDescent="0.2">
      <c r="A376" s="24" t="s">
        <v>341</v>
      </c>
      <c r="B376" s="25">
        <v>15457224</v>
      </c>
      <c r="C376" s="26">
        <v>5029262.17</v>
      </c>
      <c r="D376" s="27">
        <v>32.536645454999999</v>
      </c>
      <c r="E376" s="25"/>
      <c r="F376" s="25"/>
      <c r="G376" s="25"/>
    </row>
    <row r="377" spans="1:7" ht="22.5" x14ac:dyDescent="0.2">
      <c r="A377" s="19" t="s">
        <v>145</v>
      </c>
      <c r="B377" s="16">
        <v>69375574</v>
      </c>
      <c r="C377" s="17">
        <v>20346610.690000001</v>
      </c>
      <c r="D377" s="18">
        <v>29.328205184000002</v>
      </c>
      <c r="E377" s="16">
        <v>67104690</v>
      </c>
      <c r="F377" s="17">
        <v>19281964.48</v>
      </c>
      <c r="G377" s="18">
        <v>28.734153276000001</v>
      </c>
    </row>
    <row r="378" spans="1:7" x14ac:dyDescent="0.2">
      <c r="A378" s="20" t="s">
        <v>146</v>
      </c>
      <c r="B378" s="21">
        <v>57454619</v>
      </c>
      <c r="C378" s="22">
        <v>17725610.25</v>
      </c>
      <c r="D378" s="23">
        <v>30.851497336000001</v>
      </c>
      <c r="E378" s="21">
        <v>55183735</v>
      </c>
      <c r="F378" s="22">
        <v>16660964.039999999</v>
      </c>
      <c r="G378" s="23">
        <v>30.191802059</v>
      </c>
    </row>
    <row r="379" spans="1:7" x14ac:dyDescent="0.2">
      <c r="A379" s="24" t="s">
        <v>147</v>
      </c>
      <c r="B379" s="25">
        <v>40637515</v>
      </c>
      <c r="C379" s="26">
        <v>11003068.369999999</v>
      </c>
      <c r="D379" s="27">
        <v>27.076134872000001</v>
      </c>
      <c r="E379" s="25">
        <v>40539434</v>
      </c>
      <c r="F379" s="26">
        <v>11003068.369999999</v>
      </c>
      <c r="G379" s="27">
        <v>27.141642801</v>
      </c>
    </row>
    <row r="380" spans="1:7" ht="22.5" x14ac:dyDescent="0.2">
      <c r="A380" s="28" t="s">
        <v>148</v>
      </c>
      <c r="B380" s="29">
        <v>30377377</v>
      </c>
      <c r="C380" s="30">
        <v>8717232.6199999992</v>
      </c>
      <c r="D380" s="31">
        <v>28.696462568000001</v>
      </c>
      <c r="E380" s="29">
        <v>30279296</v>
      </c>
      <c r="F380" s="30">
        <v>8717232.6199999992</v>
      </c>
      <c r="G380" s="31">
        <v>28.789416438</v>
      </c>
    </row>
    <row r="381" spans="1:7" x14ac:dyDescent="0.2">
      <c r="A381" s="28" t="s">
        <v>149</v>
      </c>
      <c r="B381" s="29">
        <v>3486918</v>
      </c>
      <c r="C381" s="30">
        <v>775673.71</v>
      </c>
      <c r="D381" s="31">
        <v>22.245252398000002</v>
      </c>
      <c r="E381" s="29">
        <v>3486918</v>
      </c>
      <c r="F381" s="30">
        <v>775673.71</v>
      </c>
      <c r="G381" s="31">
        <v>22.245252398000002</v>
      </c>
    </row>
    <row r="382" spans="1:7" ht="22.5" x14ac:dyDescent="0.2">
      <c r="A382" s="28" t="s">
        <v>150</v>
      </c>
      <c r="B382" s="29">
        <v>6773220</v>
      </c>
      <c r="C382" s="30">
        <v>1510162.04</v>
      </c>
      <c r="D382" s="31">
        <v>22.296072473999999</v>
      </c>
      <c r="E382" s="29">
        <v>6773220</v>
      </c>
      <c r="F382" s="30">
        <v>1510162.04</v>
      </c>
      <c r="G382" s="31">
        <v>22.296072473999999</v>
      </c>
    </row>
    <row r="383" spans="1:7" x14ac:dyDescent="0.2">
      <c r="A383" s="24" t="s">
        <v>190</v>
      </c>
      <c r="B383" s="25">
        <v>41500</v>
      </c>
      <c r="C383" s="36">
        <v>0</v>
      </c>
      <c r="D383" s="37">
        <v>0</v>
      </c>
      <c r="E383" s="25">
        <v>41500</v>
      </c>
      <c r="F383" s="36">
        <v>0</v>
      </c>
      <c r="G383" s="37">
        <v>0</v>
      </c>
    </row>
    <row r="384" spans="1:7" x14ac:dyDescent="0.2">
      <c r="A384" s="28" t="s">
        <v>191</v>
      </c>
      <c r="B384" s="29">
        <v>41500</v>
      </c>
      <c r="C384" s="32">
        <v>0</v>
      </c>
      <c r="D384" s="33">
        <v>0</v>
      </c>
      <c r="E384" s="29">
        <v>41500</v>
      </c>
      <c r="F384" s="32">
        <v>0</v>
      </c>
      <c r="G384" s="33">
        <v>0</v>
      </c>
    </row>
    <row r="385" spans="1:7" ht="21" x14ac:dyDescent="0.2">
      <c r="A385" s="24" t="s">
        <v>342</v>
      </c>
      <c r="B385" s="25">
        <v>5120000</v>
      </c>
      <c r="C385" s="26">
        <v>4234522.43</v>
      </c>
      <c r="D385" s="27">
        <v>82.705516211000003</v>
      </c>
      <c r="E385" s="25">
        <v>5120000</v>
      </c>
      <c r="F385" s="26">
        <v>4234522.43</v>
      </c>
      <c r="G385" s="27">
        <v>82.705516211000003</v>
      </c>
    </row>
    <row r="386" spans="1:7" x14ac:dyDescent="0.2">
      <c r="A386" s="24" t="s">
        <v>151</v>
      </c>
      <c r="B386" s="25">
        <v>4532450</v>
      </c>
      <c r="C386" s="26">
        <v>487297.36</v>
      </c>
      <c r="D386" s="27">
        <v>10.751301393</v>
      </c>
      <c r="E386" s="25">
        <v>4532450</v>
      </c>
      <c r="F386" s="26">
        <v>487297.36</v>
      </c>
      <c r="G386" s="27">
        <v>10.751301393</v>
      </c>
    </row>
    <row r="387" spans="1:7" x14ac:dyDescent="0.2">
      <c r="A387" s="24" t="s">
        <v>152</v>
      </c>
      <c r="B387" s="25">
        <v>2573789</v>
      </c>
      <c r="C387" s="26">
        <v>566191.44999999995</v>
      </c>
      <c r="D387" s="27">
        <v>21.998363114</v>
      </c>
      <c r="E387" s="25">
        <v>2573789</v>
      </c>
      <c r="F387" s="26">
        <v>566191.44999999995</v>
      </c>
      <c r="G387" s="27">
        <v>21.998363114</v>
      </c>
    </row>
    <row r="388" spans="1:7" x14ac:dyDescent="0.2">
      <c r="A388" s="24" t="s">
        <v>343</v>
      </c>
      <c r="B388" s="25">
        <v>500000</v>
      </c>
      <c r="C388" s="25"/>
      <c r="D388" s="25"/>
      <c r="E388" s="25">
        <v>500000</v>
      </c>
      <c r="F388" s="25"/>
      <c r="G388" s="25"/>
    </row>
    <row r="389" spans="1:7" x14ac:dyDescent="0.2">
      <c r="A389" s="24" t="s">
        <v>153</v>
      </c>
      <c r="B389" s="25">
        <v>4049365</v>
      </c>
      <c r="C389" s="26">
        <v>1434530.64</v>
      </c>
      <c r="D389" s="27">
        <v>35.426064087</v>
      </c>
      <c r="E389" s="25">
        <v>1876562</v>
      </c>
      <c r="F389" s="26">
        <v>369884.43</v>
      </c>
      <c r="G389" s="27">
        <v>19.710749232000001</v>
      </c>
    </row>
    <row r="390" spans="1:7" x14ac:dyDescent="0.2">
      <c r="A390" s="20" t="s">
        <v>154</v>
      </c>
      <c r="B390" s="21">
        <v>11920955</v>
      </c>
      <c r="C390" s="22">
        <v>2621000.44</v>
      </c>
      <c r="D390" s="23">
        <v>21.986497223000001</v>
      </c>
      <c r="E390" s="21">
        <v>11920955</v>
      </c>
      <c r="F390" s="22">
        <v>2621000.44</v>
      </c>
      <c r="G390" s="23">
        <v>21.986497223000001</v>
      </c>
    </row>
    <row r="391" spans="1:7" x14ac:dyDescent="0.2">
      <c r="A391" s="24" t="s">
        <v>344</v>
      </c>
      <c r="B391" s="25">
        <v>4820865</v>
      </c>
      <c r="C391" s="26">
        <v>687959.24</v>
      </c>
      <c r="D391" s="27">
        <v>14.270452294</v>
      </c>
      <c r="E391" s="25">
        <v>4820865</v>
      </c>
      <c r="F391" s="26">
        <v>687959.24</v>
      </c>
      <c r="G391" s="27">
        <v>14.270452294</v>
      </c>
    </row>
    <row r="392" spans="1:7" x14ac:dyDescent="0.2">
      <c r="A392" s="24" t="s">
        <v>155</v>
      </c>
      <c r="B392" s="25">
        <v>7100090</v>
      </c>
      <c r="C392" s="26">
        <v>1933041.2</v>
      </c>
      <c r="D392" s="27">
        <v>27.225587280999999</v>
      </c>
      <c r="E392" s="25">
        <v>7100090</v>
      </c>
      <c r="F392" s="26">
        <v>1933041.2</v>
      </c>
      <c r="G392" s="27">
        <v>27.225587280999999</v>
      </c>
    </row>
    <row r="393" spans="1:7" x14ac:dyDescent="0.2">
      <c r="A393" s="19" t="s">
        <v>156</v>
      </c>
      <c r="B393" s="16">
        <v>2020681269</v>
      </c>
      <c r="C393" s="17">
        <v>983361118.98000002</v>
      </c>
      <c r="D393" s="18">
        <v>48.664830721999998</v>
      </c>
      <c r="E393" s="16">
        <v>1977898641</v>
      </c>
      <c r="F393" s="17">
        <v>964282758.87</v>
      </c>
      <c r="G393" s="18">
        <v>48.752890510999997</v>
      </c>
    </row>
    <row r="394" spans="1:7" x14ac:dyDescent="0.2">
      <c r="A394" s="20" t="s">
        <v>192</v>
      </c>
      <c r="B394" s="21">
        <v>34604900</v>
      </c>
      <c r="C394" s="22">
        <v>16961871.559999999</v>
      </c>
      <c r="D394" s="23">
        <v>49.015808628000002</v>
      </c>
      <c r="E394" s="21">
        <v>34604900</v>
      </c>
      <c r="F394" s="22">
        <v>16961871.559999999</v>
      </c>
      <c r="G394" s="23">
        <v>49.015808628000002</v>
      </c>
    </row>
    <row r="395" spans="1:7" x14ac:dyDescent="0.2">
      <c r="A395" s="24" t="s">
        <v>193</v>
      </c>
      <c r="B395" s="25">
        <v>34604900</v>
      </c>
      <c r="C395" s="26">
        <v>16961871.559999999</v>
      </c>
      <c r="D395" s="27">
        <v>49.015808628000002</v>
      </c>
      <c r="E395" s="25">
        <v>34604900</v>
      </c>
      <c r="F395" s="26">
        <v>16961871.559999999</v>
      </c>
      <c r="G395" s="27">
        <v>49.015808628000002</v>
      </c>
    </row>
    <row r="396" spans="1:7" ht="22.5" x14ac:dyDescent="0.2">
      <c r="A396" s="28" t="s">
        <v>194</v>
      </c>
      <c r="B396" s="29">
        <v>845062</v>
      </c>
      <c r="C396" s="30">
        <v>197070.52</v>
      </c>
      <c r="D396" s="31">
        <v>23.320243957999999</v>
      </c>
      <c r="E396" s="29">
        <v>845062</v>
      </c>
      <c r="F396" s="30">
        <v>197070.52</v>
      </c>
      <c r="G396" s="31">
        <v>23.320243957999999</v>
      </c>
    </row>
    <row r="397" spans="1:7" x14ac:dyDescent="0.2">
      <c r="A397" s="28" t="s">
        <v>345</v>
      </c>
      <c r="B397" s="29">
        <v>105000</v>
      </c>
      <c r="C397" s="30">
        <v>166.2</v>
      </c>
      <c r="D397" s="31">
        <v>0.15828571399999999</v>
      </c>
      <c r="E397" s="29">
        <v>105000</v>
      </c>
      <c r="F397" s="30">
        <v>166.2</v>
      </c>
      <c r="G397" s="31">
        <v>0.15828571399999999</v>
      </c>
    </row>
    <row r="398" spans="1:7" ht="22.5" x14ac:dyDescent="0.2">
      <c r="A398" s="28" t="s">
        <v>406</v>
      </c>
      <c r="B398" s="29">
        <v>33269838</v>
      </c>
      <c r="C398" s="30">
        <v>16670009.710000001</v>
      </c>
      <c r="D398" s="31">
        <v>50.105473041000003</v>
      </c>
      <c r="E398" s="29">
        <v>33269838</v>
      </c>
      <c r="F398" s="30">
        <v>16670009.710000001</v>
      </c>
      <c r="G398" s="31">
        <v>50.105473041000003</v>
      </c>
    </row>
    <row r="399" spans="1:7" x14ac:dyDescent="0.2">
      <c r="A399" s="28" t="s">
        <v>346</v>
      </c>
      <c r="B399" s="29">
        <v>385000</v>
      </c>
      <c r="C399" s="30">
        <v>94625.13</v>
      </c>
      <c r="D399" s="31">
        <v>24.577955844000002</v>
      </c>
      <c r="E399" s="29">
        <v>385000</v>
      </c>
      <c r="F399" s="30">
        <v>94625.13</v>
      </c>
      <c r="G399" s="31">
        <v>24.577955844000002</v>
      </c>
    </row>
    <row r="400" spans="1:7" x14ac:dyDescent="0.2">
      <c r="A400" s="20" t="s">
        <v>157</v>
      </c>
      <c r="B400" s="21">
        <v>1928851104</v>
      </c>
      <c r="C400" s="22">
        <v>934823670.70000005</v>
      </c>
      <c r="D400" s="23">
        <v>48.465310191999997</v>
      </c>
      <c r="E400" s="21">
        <v>1887297470</v>
      </c>
      <c r="F400" s="22">
        <v>916275703.72000003</v>
      </c>
      <c r="G400" s="23">
        <v>48.549617550000001</v>
      </c>
    </row>
    <row r="401" spans="1:7" x14ac:dyDescent="0.2">
      <c r="A401" s="24" t="s">
        <v>158</v>
      </c>
      <c r="B401" s="25">
        <v>1429580955</v>
      </c>
      <c r="C401" s="26">
        <v>750440127.94000006</v>
      </c>
      <c r="D401" s="27">
        <v>52.493713302000003</v>
      </c>
      <c r="E401" s="25">
        <v>1429580955</v>
      </c>
      <c r="F401" s="26">
        <v>750440127.94000006</v>
      </c>
      <c r="G401" s="27">
        <v>52.493713302000003</v>
      </c>
    </row>
    <row r="402" spans="1:7" x14ac:dyDescent="0.2">
      <c r="A402" s="28" t="s">
        <v>159</v>
      </c>
      <c r="B402" s="29">
        <v>1389544734</v>
      </c>
      <c r="C402" s="30">
        <v>723873817.53999996</v>
      </c>
      <c r="D402" s="31">
        <v>52.094315485000003</v>
      </c>
      <c r="E402" s="29">
        <v>1389544734</v>
      </c>
      <c r="F402" s="30">
        <v>723873817.53999996</v>
      </c>
      <c r="G402" s="31">
        <v>52.094315485000003</v>
      </c>
    </row>
    <row r="403" spans="1:7" x14ac:dyDescent="0.2">
      <c r="A403" s="28" t="s">
        <v>160</v>
      </c>
      <c r="B403" s="29">
        <v>40036221</v>
      </c>
      <c r="C403" s="30">
        <v>26566310.399999999</v>
      </c>
      <c r="D403" s="31">
        <v>66.355689264000006</v>
      </c>
      <c r="E403" s="29">
        <v>40036221</v>
      </c>
      <c r="F403" s="30">
        <v>26566310.399999999</v>
      </c>
      <c r="G403" s="31">
        <v>66.355689264000006</v>
      </c>
    </row>
    <row r="404" spans="1:7" x14ac:dyDescent="0.2">
      <c r="A404" s="24" t="s">
        <v>161</v>
      </c>
      <c r="B404" s="25">
        <v>454856550</v>
      </c>
      <c r="C404" s="26">
        <v>165580660.13999999</v>
      </c>
      <c r="D404" s="27">
        <v>36.402830768999998</v>
      </c>
      <c r="E404" s="25">
        <v>452234537</v>
      </c>
      <c r="F404" s="26">
        <v>164548536.84999999</v>
      </c>
      <c r="G404" s="27">
        <v>36.385663497000003</v>
      </c>
    </row>
    <row r="405" spans="1:7" x14ac:dyDescent="0.2">
      <c r="A405" s="28" t="s">
        <v>162</v>
      </c>
      <c r="B405" s="29">
        <v>18992931</v>
      </c>
      <c r="C405" s="30">
        <v>4491493.6399999997</v>
      </c>
      <c r="D405" s="31">
        <v>23.648238599999999</v>
      </c>
      <c r="E405" s="29">
        <v>18462241</v>
      </c>
      <c r="F405" s="30">
        <v>4453141.79</v>
      </c>
      <c r="G405" s="31">
        <v>24.120266819000001</v>
      </c>
    </row>
    <row r="406" spans="1:7" x14ac:dyDescent="0.2">
      <c r="A406" s="28" t="s">
        <v>163</v>
      </c>
      <c r="B406" s="29">
        <v>204817665</v>
      </c>
      <c r="C406" s="30">
        <v>71607960.409999996</v>
      </c>
      <c r="D406" s="31">
        <v>34.961808791999999</v>
      </c>
      <c r="E406" s="29">
        <v>202796342</v>
      </c>
      <c r="F406" s="30">
        <v>70646545.549999997</v>
      </c>
      <c r="G406" s="31">
        <v>34.836203085999998</v>
      </c>
    </row>
    <row r="407" spans="1:7" x14ac:dyDescent="0.2">
      <c r="A407" s="28" t="s">
        <v>164</v>
      </c>
      <c r="B407" s="29">
        <v>122503338</v>
      </c>
      <c r="C407" s="30">
        <v>37916767.439999998</v>
      </c>
      <c r="D407" s="31">
        <v>30.951619816000001</v>
      </c>
      <c r="E407" s="29">
        <v>122503338</v>
      </c>
      <c r="F407" s="30">
        <v>37916767.439999998</v>
      </c>
      <c r="G407" s="31">
        <v>30.951619816000001</v>
      </c>
    </row>
    <row r="408" spans="1:7" x14ac:dyDescent="0.2">
      <c r="A408" s="28" t="s">
        <v>165</v>
      </c>
      <c r="B408" s="29">
        <v>2671400</v>
      </c>
      <c r="C408" s="30">
        <v>785612.94</v>
      </c>
      <c r="D408" s="31">
        <v>29.408285543000002</v>
      </c>
      <c r="E408" s="29">
        <v>2671400</v>
      </c>
      <c r="F408" s="30">
        <v>785612.94</v>
      </c>
      <c r="G408" s="31">
        <v>29.408285543000002</v>
      </c>
    </row>
    <row r="409" spans="1:7" x14ac:dyDescent="0.2">
      <c r="A409" s="28" t="s">
        <v>166</v>
      </c>
      <c r="B409" s="29">
        <v>7803969</v>
      </c>
      <c r="C409" s="30">
        <v>2220445.19</v>
      </c>
      <c r="D409" s="31">
        <v>28.452767944000001</v>
      </c>
      <c r="E409" s="29">
        <v>7803969</v>
      </c>
      <c r="F409" s="30">
        <v>2220445.19</v>
      </c>
      <c r="G409" s="31">
        <v>28.452767944000001</v>
      </c>
    </row>
    <row r="410" spans="1:7" ht="22.5" x14ac:dyDescent="0.2">
      <c r="A410" s="28" t="s">
        <v>195</v>
      </c>
      <c r="B410" s="29">
        <v>134068</v>
      </c>
      <c r="C410" s="30">
        <v>31818</v>
      </c>
      <c r="D410" s="31">
        <v>23.732732642999999</v>
      </c>
      <c r="E410" s="29">
        <v>134068</v>
      </c>
      <c r="F410" s="30">
        <v>31818</v>
      </c>
      <c r="G410" s="31">
        <v>23.732732642999999</v>
      </c>
    </row>
    <row r="411" spans="1:7" x14ac:dyDescent="0.2">
      <c r="A411" s="28" t="s">
        <v>167</v>
      </c>
      <c r="B411" s="29">
        <v>26993714</v>
      </c>
      <c r="C411" s="30">
        <v>14018915.09</v>
      </c>
      <c r="D411" s="31">
        <v>51.933998744999997</v>
      </c>
      <c r="E411" s="29">
        <v>26993714</v>
      </c>
      <c r="F411" s="30">
        <v>14018915.09</v>
      </c>
      <c r="G411" s="31">
        <v>51.933998744999997</v>
      </c>
    </row>
    <row r="412" spans="1:7" x14ac:dyDescent="0.2">
      <c r="A412" s="28" t="s">
        <v>168</v>
      </c>
      <c r="B412" s="29">
        <v>27275233</v>
      </c>
      <c r="C412" s="30">
        <v>7543960.3099999996</v>
      </c>
      <c r="D412" s="31">
        <v>27.658646618999999</v>
      </c>
      <c r="E412" s="29">
        <v>27275233</v>
      </c>
      <c r="F412" s="30">
        <v>7543960.3099999996</v>
      </c>
      <c r="G412" s="31">
        <v>27.658646618999999</v>
      </c>
    </row>
    <row r="413" spans="1:7" x14ac:dyDescent="0.2">
      <c r="A413" s="28" t="s">
        <v>169</v>
      </c>
      <c r="B413" s="29">
        <v>43664232</v>
      </c>
      <c r="C413" s="30">
        <v>26963687.120000001</v>
      </c>
      <c r="D413" s="31">
        <v>61.752344848</v>
      </c>
      <c r="E413" s="29">
        <v>43594232</v>
      </c>
      <c r="F413" s="30">
        <v>26931330.539999999</v>
      </c>
      <c r="G413" s="31">
        <v>61.777279479999997</v>
      </c>
    </row>
    <row r="414" spans="1:7" ht="21" x14ac:dyDescent="0.2">
      <c r="A414" s="24" t="s">
        <v>347</v>
      </c>
      <c r="B414" s="25">
        <v>3504000</v>
      </c>
      <c r="C414" s="26">
        <v>911115.37</v>
      </c>
      <c r="D414" s="27">
        <v>26.002150969999999</v>
      </c>
      <c r="E414" s="25">
        <v>3504000</v>
      </c>
      <c r="F414" s="26">
        <v>911115.37</v>
      </c>
      <c r="G414" s="27">
        <v>26.002150969999999</v>
      </c>
    </row>
    <row r="415" spans="1:7" ht="21" x14ac:dyDescent="0.2">
      <c r="A415" s="24" t="s">
        <v>348</v>
      </c>
      <c r="B415" s="25">
        <v>518700</v>
      </c>
      <c r="C415" s="26">
        <v>52159.37</v>
      </c>
      <c r="D415" s="27">
        <v>10.055787545999999</v>
      </c>
      <c r="E415" s="25">
        <v>518700</v>
      </c>
      <c r="F415" s="26">
        <v>52159.37</v>
      </c>
      <c r="G415" s="27">
        <v>10.055787545999999</v>
      </c>
    </row>
    <row r="416" spans="1:7" x14ac:dyDescent="0.2">
      <c r="A416" s="24" t="s">
        <v>349</v>
      </c>
      <c r="B416" s="25">
        <v>1459278</v>
      </c>
      <c r="C416" s="26">
        <v>323764.19</v>
      </c>
      <c r="D416" s="27">
        <v>22.186601182</v>
      </c>
      <c r="E416" s="25">
        <v>1459278</v>
      </c>
      <c r="F416" s="26">
        <v>323764.19</v>
      </c>
      <c r="G416" s="27">
        <v>22.186601182</v>
      </c>
    </row>
    <row r="417" spans="1:7" ht="21" x14ac:dyDescent="0.2">
      <c r="A417" s="24" t="s">
        <v>350</v>
      </c>
      <c r="B417" s="25">
        <v>38931621</v>
      </c>
      <c r="C417" s="26">
        <v>17515843.690000001</v>
      </c>
      <c r="D417" s="27">
        <v>44.991303316</v>
      </c>
      <c r="E417" s="25"/>
      <c r="F417" s="25"/>
      <c r="G417" s="25"/>
    </row>
    <row r="418" spans="1:7" x14ac:dyDescent="0.2">
      <c r="A418" s="20" t="s">
        <v>170</v>
      </c>
      <c r="B418" s="21">
        <v>57225265</v>
      </c>
      <c r="C418" s="22">
        <v>31575576.719999999</v>
      </c>
      <c r="D418" s="23">
        <v>55.177685451000002</v>
      </c>
      <c r="E418" s="21">
        <v>55996271</v>
      </c>
      <c r="F418" s="22">
        <v>31045183.59</v>
      </c>
      <c r="G418" s="23">
        <v>55.441519649999996</v>
      </c>
    </row>
    <row r="419" spans="1:7" ht="21" x14ac:dyDescent="0.2">
      <c r="A419" s="24" t="s">
        <v>171</v>
      </c>
      <c r="B419" s="25">
        <v>17628064</v>
      </c>
      <c r="C419" s="26">
        <v>7060426.2400000002</v>
      </c>
      <c r="D419" s="27">
        <v>40.052193139000003</v>
      </c>
      <c r="E419" s="25">
        <v>17619634</v>
      </c>
      <c r="F419" s="26">
        <v>7056600.25</v>
      </c>
      <c r="G419" s="27">
        <v>40.049641497000003</v>
      </c>
    </row>
    <row r="420" spans="1:7" ht="21" x14ac:dyDescent="0.2">
      <c r="A420" s="24" t="s">
        <v>213</v>
      </c>
      <c r="B420" s="25">
        <v>335780</v>
      </c>
      <c r="C420" s="26">
        <v>69132.84</v>
      </c>
      <c r="D420" s="27">
        <v>20.588730717000001</v>
      </c>
      <c r="E420" s="25">
        <v>245360</v>
      </c>
      <c r="F420" s="26">
        <v>27749.81</v>
      </c>
      <c r="G420" s="27">
        <v>11.309834529</v>
      </c>
    </row>
    <row r="421" spans="1:7" ht="21" x14ac:dyDescent="0.2">
      <c r="A421" s="24" t="s">
        <v>172</v>
      </c>
      <c r="B421" s="25">
        <v>15133672</v>
      </c>
      <c r="C421" s="26">
        <v>4878992.0599999996</v>
      </c>
      <c r="D421" s="27">
        <v>32.239314159999999</v>
      </c>
      <c r="E421" s="25">
        <v>15109672</v>
      </c>
      <c r="F421" s="26">
        <v>4874113.8600000003</v>
      </c>
      <c r="G421" s="27">
        <v>32.258237373</v>
      </c>
    </row>
    <row r="422" spans="1:7" x14ac:dyDescent="0.2">
      <c r="A422" s="24" t="s">
        <v>173</v>
      </c>
      <c r="B422" s="25">
        <v>11768594</v>
      </c>
      <c r="C422" s="26">
        <v>11468053.23</v>
      </c>
      <c r="D422" s="27">
        <v>97.446247444999997</v>
      </c>
      <c r="E422" s="25">
        <v>11748234</v>
      </c>
      <c r="F422" s="26">
        <v>11447846.66</v>
      </c>
      <c r="G422" s="27">
        <v>97.443127708000006</v>
      </c>
    </row>
    <row r="423" spans="1:7" x14ac:dyDescent="0.2">
      <c r="A423" s="24" t="s">
        <v>378</v>
      </c>
      <c r="B423" s="25">
        <v>240</v>
      </c>
      <c r="C423" s="26">
        <v>240</v>
      </c>
      <c r="D423" s="27">
        <v>100</v>
      </c>
      <c r="E423" s="25">
        <v>240</v>
      </c>
      <c r="F423" s="26">
        <v>240</v>
      </c>
      <c r="G423" s="27">
        <v>100</v>
      </c>
    </row>
    <row r="424" spans="1:7" ht="21" x14ac:dyDescent="0.2">
      <c r="A424" s="24" t="s">
        <v>351</v>
      </c>
      <c r="B424" s="25">
        <v>341230</v>
      </c>
      <c r="C424" s="26">
        <v>170620</v>
      </c>
      <c r="D424" s="27">
        <v>50.001465287000002</v>
      </c>
      <c r="E424" s="25">
        <v>341230</v>
      </c>
      <c r="F424" s="26">
        <v>170620</v>
      </c>
      <c r="G424" s="27">
        <v>50.001465287000002</v>
      </c>
    </row>
    <row r="425" spans="1:7" x14ac:dyDescent="0.2">
      <c r="A425" s="24" t="s">
        <v>5</v>
      </c>
      <c r="B425" s="25">
        <v>7984735</v>
      </c>
      <c r="C425" s="26">
        <v>5579607.0599999996</v>
      </c>
      <c r="D425" s="27">
        <v>69.878425019999995</v>
      </c>
      <c r="E425" s="25">
        <v>7980182</v>
      </c>
      <c r="F425" s="26">
        <v>5579607.0599999996</v>
      </c>
      <c r="G425" s="27">
        <v>69.918293341999998</v>
      </c>
    </row>
    <row r="426" spans="1:7" x14ac:dyDescent="0.2">
      <c r="A426" s="24" t="s">
        <v>174</v>
      </c>
      <c r="B426" s="25">
        <v>4032950</v>
      </c>
      <c r="C426" s="26">
        <v>2348505.29</v>
      </c>
      <c r="D426" s="27">
        <v>58.232938420000004</v>
      </c>
      <c r="E426" s="25">
        <v>2951719</v>
      </c>
      <c r="F426" s="26">
        <v>1888405.95</v>
      </c>
      <c r="G426" s="27">
        <v>63.976481161999999</v>
      </c>
    </row>
    <row r="427" spans="1:7" x14ac:dyDescent="0.2">
      <c r="A427" s="19" t="s">
        <v>175</v>
      </c>
      <c r="B427" s="16">
        <v>3261128252</v>
      </c>
      <c r="C427" s="17">
        <v>1140240398.72</v>
      </c>
      <c r="D427" s="18">
        <v>34.964598463999998</v>
      </c>
      <c r="E427" s="16">
        <v>3260927816</v>
      </c>
      <c r="F427" s="17">
        <v>1140126039.02</v>
      </c>
      <c r="G427" s="18">
        <v>34.963240628000001</v>
      </c>
    </row>
    <row r="428" spans="1:7" x14ac:dyDescent="0.2">
      <c r="A428" s="20" t="s">
        <v>176</v>
      </c>
      <c r="B428" s="21">
        <v>3252793800</v>
      </c>
      <c r="C428" s="22">
        <v>1139836940.1900001</v>
      </c>
      <c r="D428" s="23">
        <v>35.041782857000001</v>
      </c>
      <c r="E428" s="21">
        <v>3252593364</v>
      </c>
      <c r="F428" s="22">
        <v>1139722580.49</v>
      </c>
      <c r="G428" s="23">
        <v>35.040426298</v>
      </c>
    </row>
    <row r="429" spans="1:7" x14ac:dyDescent="0.2">
      <c r="A429" s="24" t="s">
        <v>196</v>
      </c>
      <c r="B429" s="25">
        <v>14031210</v>
      </c>
      <c r="C429" s="26">
        <v>3596893.98</v>
      </c>
      <c r="D429" s="27">
        <v>25.634952223999999</v>
      </c>
      <c r="E429" s="25">
        <v>14031210</v>
      </c>
      <c r="F429" s="26">
        <v>3596893.98</v>
      </c>
      <c r="G429" s="27">
        <v>25.634952223999999</v>
      </c>
    </row>
    <row r="430" spans="1:7" x14ac:dyDescent="0.2">
      <c r="A430" s="24" t="s">
        <v>352</v>
      </c>
      <c r="B430" s="25">
        <v>297739105</v>
      </c>
      <c r="C430" s="26">
        <v>92070812.370000005</v>
      </c>
      <c r="D430" s="27">
        <v>30.923318712</v>
      </c>
      <c r="E430" s="25">
        <v>297739105</v>
      </c>
      <c r="F430" s="26">
        <v>92070812.370000005</v>
      </c>
      <c r="G430" s="27">
        <v>30.923318712</v>
      </c>
    </row>
    <row r="431" spans="1:7" ht="21" x14ac:dyDescent="0.2">
      <c r="A431" s="24" t="s">
        <v>353</v>
      </c>
      <c r="B431" s="25">
        <v>320000</v>
      </c>
      <c r="C431" s="26">
        <v>36161.769999999997</v>
      </c>
      <c r="D431" s="27">
        <v>11.300553125</v>
      </c>
      <c r="E431" s="25">
        <v>320000</v>
      </c>
      <c r="F431" s="26">
        <v>36161.769999999997</v>
      </c>
      <c r="G431" s="27">
        <v>11.300553125</v>
      </c>
    </row>
    <row r="432" spans="1:7" x14ac:dyDescent="0.2">
      <c r="A432" s="24" t="s">
        <v>354</v>
      </c>
      <c r="B432" s="25">
        <v>2076590103</v>
      </c>
      <c r="C432" s="26">
        <v>1038295051.5</v>
      </c>
      <c r="D432" s="27">
        <v>50</v>
      </c>
      <c r="E432" s="25">
        <v>2076590103</v>
      </c>
      <c r="F432" s="26">
        <v>1038295051.5</v>
      </c>
      <c r="G432" s="27">
        <v>50</v>
      </c>
    </row>
    <row r="433" spans="1:7" x14ac:dyDescent="0.2">
      <c r="A433" s="24" t="s">
        <v>355</v>
      </c>
      <c r="B433" s="25">
        <v>1702000</v>
      </c>
      <c r="C433" s="26">
        <v>179092.21</v>
      </c>
      <c r="D433" s="27">
        <v>10.522456522000001</v>
      </c>
      <c r="E433" s="25">
        <v>1702000</v>
      </c>
      <c r="F433" s="26">
        <v>179092.21</v>
      </c>
      <c r="G433" s="27">
        <v>10.522456522000001</v>
      </c>
    </row>
    <row r="434" spans="1:7" x14ac:dyDescent="0.2">
      <c r="A434" s="24" t="s">
        <v>356</v>
      </c>
      <c r="B434" s="25">
        <v>830006438</v>
      </c>
      <c r="C434" s="25"/>
      <c r="D434" s="25"/>
      <c r="E434" s="25">
        <v>830006438</v>
      </c>
      <c r="F434" s="25"/>
      <c r="G434" s="25"/>
    </row>
    <row r="435" spans="1:7" x14ac:dyDescent="0.2">
      <c r="A435" s="28" t="s">
        <v>357</v>
      </c>
      <c r="B435" s="29">
        <v>117256390</v>
      </c>
      <c r="C435" s="29"/>
      <c r="D435" s="29"/>
      <c r="E435" s="29">
        <v>117256390</v>
      </c>
      <c r="F435" s="29"/>
      <c r="G435" s="29"/>
    </row>
    <row r="436" spans="1:7" ht="22.5" x14ac:dyDescent="0.2">
      <c r="A436" s="28" t="s">
        <v>358</v>
      </c>
      <c r="B436" s="29">
        <v>85000000</v>
      </c>
      <c r="C436" s="29"/>
      <c r="D436" s="29"/>
      <c r="E436" s="29">
        <v>85000000</v>
      </c>
      <c r="F436" s="29"/>
      <c r="G436" s="29"/>
    </row>
    <row r="437" spans="1:7" ht="33.75" x14ac:dyDescent="0.2">
      <c r="A437" s="28" t="s">
        <v>359</v>
      </c>
      <c r="B437" s="29">
        <v>287570000</v>
      </c>
      <c r="C437" s="29"/>
      <c r="D437" s="29"/>
      <c r="E437" s="29">
        <v>287570000</v>
      </c>
      <c r="F437" s="29"/>
      <c r="G437" s="29"/>
    </row>
    <row r="438" spans="1:7" ht="45" x14ac:dyDescent="0.2">
      <c r="A438" s="28" t="s">
        <v>360</v>
      </c>
      <c r="B438" s="29">
        <v>1930550</v>
      </c>
      <c r="C438" s="29"/>
      <c r="D438" s="29"/>
      <c r="E438" s="29">
        <v>1930550</v>
      </c>
      <c r="F438" s="29"/>
      <c r="G438" s="29"/>
    </row>
    <row r="439" spans="1:7" ht="22.5" x14ac:dyDescent="0.2">
      <c r="A439" s="28" t="s">
        <v>361</v>
      </c>
      <c r="B439" s="29">
        <v>1319000</v>
      </c>
      <c r="C439" s="29"/>
      <c r="D439" s="29"/>
      <c r="E439" s="29">
        <v>1319000</v>
      </c>
      <c r="F439" s="29"/>
      <c r="G439" s="29"/>
    </row>
    <row r="440" spans="1:7" ht="22.5" x14ac:dyDescent="0.2">
      <c r="A440" s="28" t="s">
        <v>362</v>
      </c>
      <c r="B440" s="29">
        <v>197400</v>
      </c>
      <c r="C440" s="29"/>
      <c r="D440" s="29"/>
      <c r="E440" s="29">
        <v>197400</v>
      </c>
      <c r="F440" s="29"/>
      <c r="G440" s="29"/>
    </row>
    <row r="441" spans="1:7" ht="33.75" x14ac:dyDescent="0.2">
      <c r="A441" s="28" t="s">
        <v>363</v>
      </c>
      <c r="B441" s="29">
        <v>15870708</v>
      </c>
      <c r="C441" s="29"/>
      <c r="D441" s="29"/>
      <c r="E441" s="29">
        <v>15870708</v>
      </c>
      <c r="F441" s="29"/>
      <c r="G441" s="29"/>
    </row>
    <row r="442" spans="1:7" ht="22.5" x14ac:dyDescent="0.2">
      <c r="A442" s="28" t="s">
        <v>364</v>
      </c>
      <c r="B442" s="29">
        <v>19000000</v>
      </c>
      <c r="C442" s="29"/>
      <c r="D442" s="29"/>
      <c r="E442" s="29">
        <v>19000000</v>
      </c>
      <c r="F442" s="29"/>
      <c r="G442" s="29"/>
    </row>
    <row r="443" spans="1:7" ht="45" x14ac:dyDescent="0.2">
      <c r="A443" s="28" t="s">
        <v>365</v>
      </c>
      <c r="B443" s="29">
        <v>8288000</v>
      </c>
      <c r="C443" s="29"/>
      <c r="D443" s="29"/>
      <c r="E443" s="29">
        <v>8288000</v>
      </c>
      <c r="F443" s="29"/>
      <c r="G443" s="29"/>
    </row>
    <row r="444" spans="1:7" ht="22.5" x14ac:dyDescent="0.2">
      <c r="A444" s="28" t="s">
        <v>366</v>
      </c>
      <c r="B444" s="29">
        <v>2036065</v>
      </c>
      <c r="C444" s="29"/>
      <c r="D444" s="29"/>
      <c r="E444" s="29">
        <v>2036065</v>
      </c>
      <c r="F444" s="29"/>
      <c r="G444" s="29"/>
    </row>
    <row r="445" spans="1:7" ht="22.5" x14ac:dyDescent="0.2">
      <c r="A445" s="28" t="s">
        <v>367</v>
      </c>
      <c r="B445" s="29">
        <v>146258325</v>
      </c>
      <c r="C445" s="29"/>
      <c r="D445" s="29"/>
      <c r="E445" s="29">
        <v>146258325</v>
      </c>
      <c r="F445" s="29"/>
      <c r="G445" s="29"/>
    </row>
    <row r="446" spans="1:7" ht="22.5" x14ac:dyDescent="0.2">
      <c r="A446" s="28" t="s">
        <v>368</v>
      </c>
      <c r="B446" s="29">
        <v>13400000</v>
      </c>
      <c r="C446" s="29"/>
      <c r="D446" s="29"/>
      <c r="E446" s="29">
        <v>13400000</v>
      </c>
      <c r="F446" s="29"/>
      <c r="G446" s="29"/>
    </row>
    <row r="447" spans="1:7" ht="22.5" x14ac:dyDescent="0.2">
      <c r="A447" s="28" t="s">
        <v>369</v>
      </c>
      <c r="B447" s="29">
        <v>25000000</v>
      </c>
      <c r="C447" s="29"/>
      <c r="D447" s="29"/>
      <c r="E447" s="29">
        <v>25000000</v>
      </c>
      <c r="F447" s="29"/>
      <c r="G447" s="29"/>
    </row>
    <row r="448" spans="1:7" ht="33.75" x14ac:dyDescent="0.2">
      <c r="A448" s="28" t="s">
        <v>370</v>
      </c>
      <c r="B448" s="29">
        <v>5000000</v>
      </c>
      <c r="C448" s="29"/>
      <c r="D448" s="29"/>
      <c r="E448" s="29">
        <v>5000000</v>
      </c>
      <c r="F448" s="29"/>
      <c r="G448" s="29"/>
    </row>
    <row r="449" spans="1:7" ht="22.5" x14ac:dyDescent="0.2">
      <c r="A449" s="28" t="s">
        <v>371</v>
      </c>
      <c r="B449" s="29">
        <v>1000000</v>
      </c>
      <c r="C449" s="29"/>
      <c r="D449" s="29"/>
      <c r="E449" s="29">
        <v>1000000</v>
      </c>
      <c r="F449" s="29"/>
      <c r="G449" s="29"/>
    </row>
    <row r="450" spans="1:7" ht="22.5" x14ac:dyDescent="0.2">
      <c r="A450" s="28" t="s">
        <v>372</v>
      </c>
      <c r="B450" s="29">
        <v>100880000</v>
      </c>
      <c r="C450" s="29"/>
      <c r="D450" s="29"/>
      <c r="E450" s="29">
        <v>100880000</v>
      </c>
      <c r="F450" s="29"/>
      <c r="G450" s="29"/>
    </row>
    <row r="451" spans="1:7" x14ac:dyDescent="0.2">
      <c r="A451" s="24" t="s">
        <v>177</v>
      </c>
      <c r="B451" s="25">
        <v>32404944</v>
      </c>
      <c r="C451" s="26">
        <v>5658928.3600000003</v>
      </c>
      <c r="D451" s="27">
        <v>17.463163521999999</v>
      </c>
      <c r="E451" s="25">
        <v>32204508</v>
      </c>
      <c r="F451" s="26">
        <v>5544568.6600000001</v>
      </c>
      <c r="G451" s="27">
        <v>17.216746985</v>
      </c>
    </row>
    <row r="452" spans="1:7" x14ac:dyDescent="0.2">
      <c r="A452" s="20" t="s">
        <v>178</v>
      </c>
      <c r="B452" s="21">
        <v>8334452</v>
      </c>
      <c r="C452" s="22">
        <v>403458.53</v>
      </c>
      <c r="D452" s="23">
        <v>4.8408525239999998</v>
      </c>
      <c r="E452" s="21">
        <v>8334452</v>
      </c>
      <c r="F452" s="22">
        <v>403458.53</v>
      </c>
      <c r="G452" s="23">
        <v>4.8408525239999998</v>
      </c>
    </row>
    <row r="453" spans="1:7" ht="31.5" x14ac:dyDescent="0.2">
      <c r="A453" s="24" t="s">
        <v>179</v>
      </c>
      <c r="B453" s="25">
        <v>8334452</v>
      </c>
      <c r="C453" s="26">
        <v>403458.53</v>
      </c>
      <c r="D453" s="27">
        <v>4.8408525239999998</v>
      </c>
      <c r="E453" s="25">
        <v>8334452</v>
      </c>
      <c r="F453" s="26">
        <v>403458.53</v>
      </c>
      <c r="G453" s="27">
        <v>4.8408525239999998</v>
      </c>
    </row>
  </sheetData>
  <mergeCells count="5">
    <mergeCell ref="A6:G6"/>
    <mergeCell ref="A7:G7"/>
    <mergeCell ref="A9:A10"/>
    <mergeCell ref="B9:D9"/>
    <mergeCell ref="E9:G9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70C0"/>
  </sheetPr>
  <dimension ref="A1:G453"/>
  <sheetViews>
    <sheetView view="pageBreakPreview" zoomScaleNormal="100" zoomScaleSheetLayoutView="100" workbookViewId="0">
      <pane xSplit="1" ySplit="12" topLeftCell="B13" activePane="bottomRight" state="frozen"/>
      <selection sqref="A1:A1048576"/>
      <selection pane="topRight" sqref="A1:A1048576"/>
      <selection pane="bottomLeft" sqref="A1:A1048576"/>
      <selection pane="bottomRight" sqref="A1:A1048576"/>
    </sheetView>
  </sheetViews>
  <sheetFormatPr defaultRowHeight="11.25" x14ac:dyDescent="0.2"/>
  <cols>
    <col min="1" max="1" width="45.83203125" style="7" customWidth="1"/>
    <col min="2" max="2" width="18.83203125" style="2" customWidth="1"/>
    <col min="3" max="3" width="18.83203125" style="8" customWidth="1"/>
    <col min="4" max="4" width="13.83203125" style="2" customWidth="1"/>
    <col min="5" max="6" width="18.83203125" style="2" customWidth="1"/>
    <col min="7" max="7" width="13.83203125" style="2" customWidth="1"/>
    <col min="8" max="16384" width="9.33203125" style="2"/>
  </cols>
  <sheetData>
    <row r="1" spans="1:7" x14ac:dyDescent="0.2">
      <c r="A1" s="1"/>
      <c r="C1" s="2"/>
      <c r="D1" s="1"/>
      <c r="E1" s="1"/>
      <c r="F1" s="3"/>
      <c r="G1" s="1"/>
    </row>
    <row r="2" spans="1:7" x14ac:dyDescent="0.2">
      <c r="A2" s="1"/>
      <c r="C2" s="2"/>
      <c r="D2" s="1"/>
      <c r="E2" s="1"/>
      <c r="F2" s="4"/>
      <c r="G2" s="1"/>
    </row>
    <row r="3" spans="1:7" x14ac:dyDescent="0.2">
      <c r="A3" s="1"/>
      <c r="C3" s="2"/>
      <c r="D3" s="1"/>
      <c r="E3" s="1"/>
      <c r="F3" s="4"/>
      <c r="G3" s="1"/>
    </row>
    <row r="4" spans="1:7" x14ac:dyDescent="0.2">
      <c r="A4" s="1"/>
      <c r="C4" s="2"/>
      <c r="D4" s="1"/>
      <c r="E4" s="1"/>
      <c r="F4" s="4"/>
      <c r="G4" s="1"/>
    </row>
    <row r="5" spans="1:7" x14ac:dyDescent="0.2">
      <c r="A5" s="5"/>
      <c r="B5" s="5"/>
      <c r="C5" s="5"/>
      <c r="D5" s="5"/>
      <c r="E5" s="5"/>
      <c r="F5" s="5"/>
      <c r="G5" s="5"/>
    </row>
    <row r="6" spans="1:7" ht="23.25" customHeight="1" x14ac:dyDescent="0.2">
      <c r="A6" s="54" t="s">
        <v>448</v>
      </c>
      <c r="B6" s="54"/>
      <c r="C6" s="54"/>
      <c r="D6" s="54"/>
      <c r="E6" s="54"/>
      <c r="F6" s="54"/>
      <c r="G6" s="54"/>
    </row>
    <row r="7" spans="1:7" ht="12.75" x14ac:dyDescent="0.2">
      <c r="A7" s="54" t="s">
        <v>450</v>
      </c>
      <c r="B7" s="54"/>
      <c r="C7" s="54"/>
      <c r="D7" s="54"/>
      <c r="E7" s="54"/>
      <c r="F7" s="54"/>
      <c r="G7" s="54"/>
    </row>
    <row r="8" spans="1:7" x14ac:dyDescent="0.2">
      <c r="A8" s="2"/>
      <c r="C8" s="2"/>
    </row>
    <row r="9" spans="1:7" s="12" customFormat="1" ht="18" customHeight="1" x14ac:dyDescent="0.2">
      <c r="A9" s="55" t="s">
        <v>2</v>
      </c>
      <c r="B9" s="56" t="s">
        <v>3</v>
      </c>
      <c r="C9" s="56"/>
      <c r="D9" s="56"/>
      <c r="E9" s="56" t="s">
        <v>12</v>
      </c>
      <c r="F9" s="56"/>
      <c r="G9" s="56"/>
    </row>
    <row r="10" spans="1:7" s="14" customFormat="1" ht="23.25" customHeight="1" x14ac:dyDescent="0.2">
      <c r="A10" s="55"/>
      <c r="B10" s="13" t="s">
        <v>3</v>
      </c>
      <c r="C10" s="13" t="s">
        <v>1</v>
      </c>
      <c r="D10" s="13" t="s">
        <v>13</v>
      </c>
      <c r="E10" s="13" t="s">
        <v>3</v>
      </c>
      <c r="F10" s="13" t="s">
        <v>1</v>
      </c>
      <c r="G10" s="13" t="s">
        <v>14</v>
      </c>
    </row>
    <row r="11" spans="1:7" s="50" customFormat="1" ht="9.75" x14ac:dyDescent="0.2">
      <c r="A11" s="48">
        <v>1</v>
      </c>
      <c r="B11" s="49">
        <v>2</v>
      </c>
      <c r="C11" s="49">
        <v>3</v>
      </c>
      <c r="D11" s="49">
        <v>4</v>
      </c>
      <c r="E11" s="49">
        <v>5</v>
      </c>
      <c r="F11" s="49">
        <v>6</v>
      </c>
      <c r="G11" s="49">
        <v>7</v>
      </c>
    </row>
    <row r="12" spans="1:7" s="6" customFormat="1" x14ac:dyDescent="0.2">
      <c r="A12" s="15" t="s">
        <v>0</v>
      </c>
      <c r="B12" s="16">
        <v>12218086810</v>
      </c>
      <c r="C12" s="17">
        <v>4455452825.8100004</v>
      </c>
      <c r="D12" s="18">
        <v>36.466043294000002</v>
      </c>
      <c r="E12" s="16">
        <v>5593439006</v>
      </c>
      <c r="F12" s="17">
        <v>1907697194.3299999</v>
      </c>
      <c r="G12" s="18">
        <v>34.105980101</v>
      </c>
    </row>
    <row r="13" spans="1:7" x14ac:dyDescent="0.2">
      <c r="A13" s="19" t="s">
        <v>15</v>
      </c>
      <c r="B13" s="16">
        <v>5135433296</v>
      </c>
      <c r="C13" s="17">
        <v>1899286857.73</v>
      </c>
      <c r="D13" s="18">
        <v>36.983965095999999</v>
      </c>
      <c r="E13" s="16">
        <v>6561872</v>
      </c>
      <c r="F13" s="17">
        <v>405035.6</v>
      </c>
      <c r="G13" s="18">
        <v>6.1725617320000001</v>
      </c>
    </row>
    <row r="14" spans="1:7" x14ac:dyDescent="0.2">
      <c r="A14" s="20" t="s">
        <v>197</v>
      </c>
      <c r="B14" s="21">
        <v>4410067246</v>
      </c>
      <c r="C14" s="22">
        <v>1649448889.45</v>
      </c>
      <c r="D14" s="23">
        <v>37.401898825000004</v>
      </c>
      <c r="E14" s="21">
        <v>5816869</v>
      </c>
      <c r="F14" s="22">
        <v>228791</v>
      </c>
      <c r="G14" s="23">
        <v>3.9332328099999998</v>
      </c>
    </row>
    <row r="15" spans="1:7" x14ac:dyDescent="0.2">
      <c r="A15" s="24" t="s">
        <v>214</v>
      </c>
      <c r="B15" s="25">
        <v>4187493503</v>
      </c>
      <c r="C15" s="26">
        <v>1566000168.95</v>
      </c>
      <c r="D15" s="27">
        <v>37.397076982000002</v>
      </c>
      <c r="E15" s="25"/>
      <c r="F15" s="25"/>
      <c r="G15" s="25"/>
    </row>
    <row r="16" spans="1:7" x14ac:dyDescent="0.2">
      <c r="A16" s="28" t="s">
        <v>215</v>
      </c>
      <c r="B16" s="29">
        <v>906798730</v>
      </c>
      <c r="C16" s="30">
        <v>385370396.47000003</v>
      </c>
      <c r="D16" s="31">
        <v>42.497897682999998</v>
      </c>
      <c r="E16" s="29"/>
      <c r="F16" s="29"/>
      <c r="G16" s="29"/>
    </row>
    <row r="17" spans="1:7" x14ac:dyDescent="0.2">
      <c r="A17" s="28" t="s">
        <v>216</v>
      </c>
      <c r="B17" s="29">
        <v>1130459866</v>
      </c>
      <c r="C17" s="30">
        <v>403360979.87</v>
      </c>
      <c r="D17" s="31">
        <v>35.681141099999998</v>
      </c>
      <c r="E17" s="29"/>
      <c r="F17" s="29"/>
      <c r="G17" s="29"/>
    </row>
    <row r="18" spans="1:7" x14ac:dyDescent="0.2">
      <c r="A18" s="28" t="s">
        <v>217</v>
      </c>
      <c r="B18" s="29">
        <v>400352412</v>
      </c>
      <c r="C18" s="30">
        <v>148602940.22</v>
      </c>
      <c r="D18" s="31">
        <v>37.118032954</v>
      </c>
      <c r="E18" s="29"/>
      <c r="F18" s="29"/>
      <c r="G18" s="29"/>
    </row>
    <row r="19" spans="1:7" x14ac:dyDescent="0.2">
      <c r="A19" s="28" t="s">
        <v>218</v>
      </c>
      <c r="B19" s="29">
        <v>299940899</v>
      </c>
      <c r="C19" s="30">
        <v>110392740.05</v>
      </c>
      <c r="D19" s="31">
        <v>36.804830690999999</v>
      </c>
      <c r="E19" s="29"/>
      <c r="F19" s="29"/>
      <c r="G19" s="29"/>
    </row>
    <row r="20" spans="1:7" x14ac:dyDescent="0.2">
      <c r="A20" s="28" t="s">
        <v>219</v>
      </c>
      <c r="B20" s="29">
        <v>1168416294</v>
      </c>
      <c r="C20" s="30">
        <v>444261551.20999998</v>
      </c>
      <c r="D20" s="31">
        <v>38.022539868000003</v>
      </c>
      <c r="E20" s="29"/>
      <c r="F20" s="29"/>
      <c r="G20" s="29"/>
    </row>
    <row r="21" spans="1:7" x14ac:dyDescent="0.2">
      <c r="A21" s="28" t="s">
        <v>220</v>
      </c>
      <c r="B21" s="29">
        <v>281525302</v>
      </c>
      <c r="C21" s="30">
        <v>74011561.129999995</v>
      </c>
      <c r="D21" s="31">
        <v>26.289488229</v>
      </c>
      <c r="E21" s="29"/>
      <c r="F21" s="29"/>
      <c r="G21" s="29"/>
    </row>
    <row r="22" spans="1:7" x14ac:dyDescent="0.2">
      <c r="A22" s="24" t="s">
        <v>198</v>
      </c>
      <c r="B22" s="25">
        <v>198617840</v>
      </c>
      <c r="C22" s="26">
        <v>81009103.659999996</v>
      </c>
      <c r="D22" s="27">
        <v>40.786418611999999</v>
      </c>
      <c r="E22" s="25"/>
      <c r="F22" s="25"/>
      <c r="G22" s="25"/>
    </row>
    <row r="23" spans="1:7" ht="22.5" x14ac:dyDescent="0.2">
      <c r="A23" s="28" t="s">
        <v>221</v>
      </c>
      <c r="B23" s="29">
        <v>148204109</v>
      </c>
      <c r="C23" s="30">
        <v>62856322.859999999</v>
      </c>
      <c r="D23" s="31">
        <v>42.411997403000001</v>
      </c>
      <c r="E23" s="29"/>
      <c r="F23" s="29"/>
      <c r="G23" s="29"/>
    </row>
    <row r="24" spans="1:7" x14ac:dyDescent="0.2">
      <c r="A24" s="28" t="s">
        <v>222</v>
      </c>
      <c r="B24" s="29">
        <v>22985578</v>
      </c>
      <c r="C24" s="30">
        <v>11734902.369999999</v>
      </c>
      <c r="D24" s="31">
        <v>51.053327308</v>
      </c>
      <c r="E24" s="29"/>
      <c r="F24" s="29"/>
      <c r="G24" s="29"/>
    </row>
    <row r="25" spans="1:7" ht="22.5" x14ac:dyDescent="0.2">
      <c r="A25" s="28" t="s">
        <v>199</v>
      </c>
      <c r="B25" s="29">
        <v>27428153</v>
      </c>
      <c r="C25" s="30">
        <v>6417878.4299999997</v>
      </c>
      <c r="D25" s="31">
        <v>23.398872063999999</v>
      </c>
      <c r="E25" s="29"/>
      <c r="F25" s="29"/>
      <c r="G25" s="29"/>
    </row>
    <row r="26" spans="1:7" x14ac:dyDescent="0.2">
      <c r="A26" s="24" t="s">
        <v>223</v>
      </c>
      <c r="B26" s="25">
        <v>18139034</v>
      </c>
      <c r="C26" s="26">
        <v>2210825.84</v>
      </c>
      <c r="D26" s="27">
        <v>12.188222592000001</v>
      </c>
      <c r="E26" s="25"/>
      <c r="F26" s="25"/>
      <c r="G26" s="25"/>
    </row>
    <row r="27" spans="1:7" ht="21" x14ac:dyDescent="0.2">
      <c r="A27" s="24" t="s">
        <v>224</v>
      </c>
      <c r="B27" s="25">
        <v>5816869</v>
      </c>
      <c r="C27" s="26">
        <v>228791</v>
      </c>
      <c r="D27" s="27">
        <v>3.9332328099999998</v>
      </c>
      <c r="E27" s="25">
        <v>5816869</v>
      </c>
      <c r="F27" s="26">
        <v>228791</v>
      </c>
      <c r="G27" s="27">
        <v>3.9332328099999998</v>
      </c>
    </row>
    <row r="28" spans="1:7" x14ac:dyDescent="0.2">
      <c r="A28" s="20" t="s">
        <v>16</v>
      </c>
      <c r="B28" s="21">
        <v>725366050</v>
      </c>
      <c r="C28" s="22">
        <v>249837968.28</v>
      </c>
      <c r="D28" s="23">
        <v>34.443019255999999</v>
      </c>
      <c r="E28" s="21">
        <v>745003</v>
      </c>
      <c r="F28" s="22">
        <v>176244.6</v>
      </c>
      <c r="G28" s="23">
        <v>23.656898026</v>
      </c>
    </row>
    <row r="29" spans="1:7" x14ac:dyDescent="0.2">
      <c r="A29" s="24" t="s">
        <v>17</v>
      </c>
      <c r="B29" s="25">
        <v>214185962</v>
      </c>
      <c r="C29" s="26">
        <v>42522857.520000003</v>
      </c>
      <c r="D29" s="27">
        <v>19.853242072</v>
      </c>
      <c r="E29" s="46">
        <v>0</v>
      </c>
      <c r="F29" s="25"/>
      <c r="G29" s="25"/>
    </row>
    <row r="30" spans="1:7" ht="22.5" x14ac:dyDescent="0.2">
      <c r="A30" s="28" t="s">
        <v>225</v>
      </c>
      <c r="B30" s="29">
        <v>214185962</v>
      </c>
      <c r="C30" s="30">
        <v>42522857.520000003</v>
      </c>
      <c r="D30" s="31">
        <v>19.853242072</v>
      </c>
      <c r="E30" s="38">
        <v>0</v>
      </c>
      <c r="F30" s="29"/>
      <c r="G30" s="29"/>
    </row>
    <row r="31" spans="1:7" x14ac:dyDescent="0.2">
      <c r="A31" s="24" t="s">
        <v>226</v>
      </c>
      <c r="B31" s="25">
        <v>101621048</v>
      </c>
      <c r="C31" s="26">
        <v>19669893.989999998</v>
      </c>
      <c r="D31" s="27">
        <v>19.356121962</v>
      </c>
      <c r="E31" s="25"/>
      <c r="F31" s="25"/>
      <c r="G31" s="25"/>
    </row>
    <row r="32" spans="1:7" x14ac:dyDescent="0.2">
      <c r="A32" s="24" t="s">
        <v>227</v>
      </c>
      <c r="B32" s="25">
        <v>61580832</v>
      </c>
      <c r="C32" s="26">
        <v>20323878.719999999</v>
      </c>
      <c r="D32" s="27">
        <v>33.003579295999998</v>
      </c>
      <c r="E32" s="25"/>
      <c r="F32" s="25"/>
      <c r="G32" s="25"/>
    </row>
    <row r="33" spans="1:7" ht="22.5" x14ac:dyDescent="0.2">
      <c r="A33" s="28" t="s">
        <v>228</v>
      </c>
      <c r="B33" s="29">
        <v>61580832</v>
      </c>
      <c r="C33" s="30">
        <v>20323878.719999999</v>
      </c>
      <c r="D33" s="31">
        <v>33.003579295999998</v>
      </c>
      <c r="E33" s="29"/>
      <c r="F33" s="29"/>
      <c r="G33" s="29"/>
    </row>
    <row r="34" spans="1:7" x14ac:dyDescent="0.2">
      <c r="A34" s="24" t="s">
        <v>20</v>
      </c>
      <c r="B34" s="25">
        <v>138357288</v>
      </c>
      <c r="C34" s="26">
        <v>85856243.939999998</v>
      </c>
      <c r="D34" s="27">
        <v>62.054008994</v>
      </c>
      <c r="E34" s="25"/>
      <c r="F34" s="25"/>
      <c r="G34" s="25"/>
    </row>
    <row r="35" spans="1:7" x14ac:dyDescent="0.2">
      <c r="A35" s="28" t="s">
        <v>229</v>
      </c>
      <c r="B35" s="29">
        <v>1256073</v>
      </c>
      <c r="C35" s="30">
        <v>623386.53</v>
      </c>
      <c r="D35" s="31">
        <v>49.629800975000002</v>
      </c>
      <c r="E35" s="29"/>
      <c r="F35" s="29"/>
      <c r="G35" s="29"/>
    </row>
    <row r="36" spans="1:7" x14ac:dyDescent="0.2">
      <c r="A36" s="28" t="s">
        <v>21</v>
      </c>
      <c r="B36" s="29">
        <v>137101215</v>
      </c>
      <c r="C36" s="30">
        <v>85232857.409999996</v>
      </c>
      <c r="D36" s="31">
        <v>62.167835208</v>
      </c>
      <c r="E36" s="29"/>
      <c r="F36" s="29"/>
      <c r="G36" s="29"/>
    </row>
    <row r="37" spans="1:7" x14ac:dyDescent="0.2">
      <c r="A37" s="24" t="s">
        <v>22</v>
      </c>
      <c r="B37" s="25">
        <v>745003</v>
      </c>
      <c r="C37" s="26">
        <v>176244.6</v>
      </c>
      <c r="D37" s="27">
        <v>23.656898026</v>
      </c>
      <c r="E37" s="25">
        <v>745003</v>
      </c>
      <c r="F37" s="26">
        <v>176244.6</v>
      </c>
      <c r="G37" s="27">
        <v>23.656898026</v>
      </c>
    </row>
    <row r="38" spans="1:7" ht="21" x14ac:dyDescent="0.2">
      <c r="A38" s="24" t="s">
        <v>230</v>
      </c>
      <c r="B38" s="25">
        <v>152891810</v>
      </c>
      <c r="C38" s="26">
        <v>63110977.82</v>
      </c>
      <c r="D38" s="27">
        <v>41.27819392</v>
      </c>
      <c r="E38" s="25"/>
      <c r="F38" s="25"/>
      <c r="G38" s="25"/>
    </row>
    <row r="39" spans="1:7" ht="21" x14ac:dyDescent="0.2">
      <c r="A39" s="24" t="s">
        <v>231</v>
      </c>
      <c r="B39" s="25">
        <v>55984107</v>
      </c>
      <c r="C39" s="26">
        <v>18177871.690000001</v>
      </c>
      <c r="D39" s="27">
        <v>32.469700177999997</v>
      </c>
      <c r="E39" s="25"/>
      <c r="F39" s="25"/>
      <c r="G39" s="25"/>
    </row>
    <row r="40" spans="1:7" ht="22.5" x14ac:dyDescent="0.2">
      <c r="A40" s="19" t="s">
        <v>23</v>
      </c>
      <c r="B40" s="16">
        <v>193607420</v>
      </c>
      <c r="C40" s="17">
        <v>73865161.709999993</v>
      </c>
      <c r="D40" s="18">
        <v>38.152030387000003</v>
      </c>
      <c r="E40" s="16">
        <v>61475619</v>
      </c>
      <c r="F40" s="17">
        <v>11162823.18</v>
      </c>
      <c r="G40" s="18">
        <v>18.158130591999999</v>
      </c>
    </row>
    <row r="41" spans="1:7" x14ac:dyDescent="0.2">
      <c r="A41" s="20" t="s">
        <v>232</v>
      </c>
      <c r="B41" s="21">
        <v>599500</v>
      </c>
      <c r="C41" s="21"/>
      <c r="D41" s="21"/>
      <c r="E41" s="21">
        <v>599500</v>
      </c>
      <c r="F41" s="21"/>
      <c r="G41" s="21"/>
    </row>
    <row r="42" spans="1:7" x14ac:dyDescent="0.2">
      <c r="A42" s="24" t="s">
        <v>233</v>
      </c>
      <c r="B42" s="25">
        <v>599500</v>
      </c>
      <c r="C42" s="25"/>
      <c r="D42" s="25"/>
      <c r="E42" s="25">
        <v>599500</v>
      </c>
      <c r="F42" s="25"/>
      <c r="G42" s="25"/>
    </row>
    <row r="43" spans="1:7" x14ac:dyDescent="0.2">
      <c r="A43" s="20" t="s">
        <v>24</v>
      </c>
      <c r="B43" s="21">
        <v>6777776</v>
      </c>
      <c r="C43" s="22">
        <v>1429694.97</v>
      </c>
      <c r="D43" s="23">
        <v>21.093865745999999</v>
      </c>
      <c r="E43" s="21">
        <v>6777776</v>
      </c>
      <c r="F43" s="22">
        <v>1429694.97</v>
      </c>
      <c r="G43" s="23">
        <v>21.093865745999999</v>
      </c>
    </row>
    <row r="44" spans="1:7" x14ac:dyDescent="0.2">
      <c r="A44" s="24" t="s">
        <v>234</v>
      </c>
      <c r="B44" s="25">
        <v>1454000</v>
      </c>
      <c r="C44" s="26">
        <v>173354</v>
      </c>
      <c r="D44" s="27">
        <v>11.922558458999999</v>
      </c>
      <c r="E44" s="25">
        <v>1454000</v>
      </c>
      <c r="F44" s="26">
        <v>173354</v>
      </c>
      <c r="G44" s="27">
        <v>11.922558458999999</v>
      </c>
    </row>
    <row r="45" spans="1:7" x14ac:dyDescent="0.2">
      <c r="A45" s="24" t="s">
        <v>180</v>
      </c>
      <c r="B45" s="25">
        <v>2812260</v>
      </c>
      <c r="C45" s="26">
        <v>211997.35</v>
      </c>
      <c r="D45" s="27">
        <v>7.5383268259999996</v>
      </c>
      <c r="E45" s="25">
        <v>2812260</v>
      </c>
      <c r="F45" s="26">
        <v>211997.35</v>
      </c>
      <c r="G45" s="27">
        <v>7.5383268259999996</v>
      </c>
    </row>
    <row r="46" spans="1:7" ht="21" x14ac:dyDescent="0.2">
      <c r="A46" s="24" t="s">
        <v>25</v>
      </c>
      <c r="B46" s="25">
        <v>2511516</v>
      </c>
      <c r="C46" s="26">
        <v>1044343.62</v>
      </c>
      <c r="D46" s="27">
        <v>41.582200551</v>
      </c>
      <c r="E46" s="25">
        <v>2511516</v>
      </c>
      <c r="F46" s="26">
        <v>1044343.62</v>
      </c>
      <c r="G46" s="27">
        <v>41.582200551</v>
      </c>
    </row>
    <row r="47" spans="1:7" ht="33.75" x14ac:dyDescent="0.2">
      <c r="A47" s="20" t="s">
        <v>26</v>
      </c>
      <c r="B47" s="21">
        <v>211000</v>
      </c>
      <c r="C47" s="21"/>
      <c r="D47" s="21"/>
      <c r="E47" s="21">
        <v>211000</v>
      </c>
      <c r="F47" s="21"/>
      <c r="G47" s="21"/>
    </row>
    <row r="48" spans="1:7" ht="21" x14ac:dyDescent="0.2">
      <c r="A48" s="24" t="s">
        <v>235</v>
      </c>
      <c r="B48" s="25">
        <v>211000</v>
      </c>
      <c r="C48" s="25"/>
      <c r="D48" s="25"/>
      <c r="E48" s="25">
        <v>211000</v>
      </c>
      <c r="F48" s="25"/>
      <c r="G48" s="25"/>
    </row>
    <row r="49" spans="1:7" ht="22.5" x14ac:dyDescent="0.2">
      <c r="A49" s="20" t="s">
        <v>31</v>
      </c>
      <c r="B49" s="21">
        <v>49264284</v>
      </c>
      <c r="C49" s="22">
        <v>9477758.5299999993</v>
      </c>
      <c r="D49" s="23">
        <v>19.238599976</v>
      </c>
      <c r="E49" s="21">
        <v>49264284</v>
      </c>
      <c r="F49" s="22">
        <v>9477758.5299999993</v>
      </c>
      <c r="G49" s="23">
        <v>19.238599976</v>
      </c>
    </row>
    <row r="50" spans="1:7" ht="21" x14ac:dyDescent="0.2">
      <c r="A50" s="24" t="s">
        <v>32</v>
      </c>
      <c r="B50" s="25">
        <v>11504578</v>
      </c>
      <c r="C50" s="26">
        <v>1338134.42</v>
      </c>
      <c r="D50" s="27">
        <v>11.631321201</v>
      </c>
      <c r="E50" s="25">
        <v>11504578</v>
      </c>
      <c r="F50" s="26">
        <v>1338134.42</v>
      </c>
      <c r="G50" s="27">
        <v>11.631321201</v>
      </c>
    </row>
    <row r="51" spans="1:7" ht="21" x14ac:dyDescent="0.2">
      <c r="A51" s="24" t="s">
        <v>33</v>
      </c>
      <c r="B51" s="25">
        <v>37759706</v>
      </c>
      <c r="C51" s="26">
        <v>8139624.1100000003</v>
      </c>
      <c r="D51" s="27">
        <v>21.556375757000001</v>
      </c>
      <c r="E51" s="25">
        <v>37759706</v>
      </c>
      <c r="F51" s="26">
        <v>8139624.1100000003</v>
      </c>
      <c r="G51" s="27">
        <v>21.556375757000001</v>
      </c>
    </row>
    <row r="52" spans="1:7" x14ac:dyDescent="0.2">
      <c r="A52" s="20" t="s">
        <v>34</v>
      </c>
      <c r="B52" s="21">
        <v>90455860</v>
      </c>
      <c r="C52" s="22">
        <v>43573605.799999997</v>
      </c>
      <c r="D52" s="23">
        <v>48.171125453000002</v>
      </c>
      <c r="E52" s="21">
        <v>4623059</v>
      </c>
      <c r="F52" s="22">
        <v>255369.68</v>
      </c>
      <c r="G52" s="23">
        <v>5.5238248099999998</v>
      </c>
    </row>
    <row r="53" spans="1:7" ht="21" x14ac:dyDescent="0.2">
      <c r="A53" s="24" t="s">
        <v>236</v>
      </c>
      <c r="B53" s="25">
        <v>3000</v>
      </c>
      <c r="C53" s="25"/>
      <c r="D53" s="25"/>
      <c r="E53" s="25">
        <v>3000</v>
      </c>
      <c r="F53" s="25"/>
      <c r="G53" s="25"/>
    </row>
    <row r="54" spans="1:7" ht="21" x14ac:dyDescent="0.2">
      <c r="A54" s="24" t="s">
        <v>237</v>
      </c>
      <c r="B54" s="25">
        <v>4620059</v>
      </c>
      <c r="C54" s="26">
        <v>255369.68</v>
      </c>
      <c r="D54" s="27">
        <v>5.5274116629999996</v>
      </c>
      <c r="E54" s="25">
        <v>4620059</v>
      </c>
      <c r="F54" s="26">
        <v>255369.68</v>
      </c>
      <c r="G54" s="27">
        <v>5.5274116629999996</v>
      </c>
    </row>
    <row r="55" spans="1:7" x14ac:dyDescent="0.2">
      <c r="A55" s="24" t="s">
        <v>36</v>
      </c>
      <c r="B55" s="25">
        <v>85832801</v>
      </c>
      <c r="C55" s="26">
        <v>43318236.119999997</v>
      </c>
      <c r="D55" s="27">
        <v>50.468160906999998</v>
      </c>
      <c r="E55" s="25"/>
      <c r="F55" s="25"/>
      <c r="G55" s="25"/>
    </row>
    <row r="56" spans="1:7" x14ac:dyDescent="0.2">
      <c r="A56" s="20" t="s">
        <v>238</v>
      </c>
      <c r="B56" s="21">
        <v>46299000</v>
      </c>
      <c r="C56" s="22">
        <v>19384102.41</v>
      </c>
      <c r="D56" s="23">
        <v>41.867216159999998</v>
      </c>
      <c r="E56" s="21"/>
      <c r="F56" s="21"/>
      <c r="G56" s="21"/>
    </row>
    <row r="57" spans="1:7" x14ac:dyDescent="0.2">
      <c r="A57" s="24" t="s">
        <v>239</v>
      </c>
      <c r="B57" s="25">
        <v>18777954</v>
      </c>
      <c r="C57" s="26">
        <v>4737715.95</v>
      </c>
      <c r="D57" s="27">
        <v>25.230203195000001</v>
      </c>
      <c r="E57" s="25"/>
      <c r="F57" s="25"/>
      <c r="G57" s="25"/>
    </row>
    <row r="58" spans="1:7" x14ac:dyDescent="0.2">
      <c r="A58" s="24" t="s">
        <v>240</v>
      </c>
      <c r="B58" s="25">
        <v>1656046</v>
      </c>
      <c r="C58" s="26">
        <v>406005.17</v>
      </c>
      <c r="D58" s="27">
        <v>24.516539395999999</v>
      </c>
      <c r="E58" s="25"/>
      <c r="F58" s="25"/>
      <c r="G58" s="25"/>
    </row>
    <row r="59" spans="1:7" ht="21" x14ac:dyDescent="0.2">
      <c r="A59" s="24" t="s">
        <v>241</v>
      </c>
      <c r="B59" s="25">
        <v>19715000</v>
      </c>
      <c r="C59" s="26">
        <v>10202383.24</v>
      </c>
      <c r="D59" s="27">
        <v>51.749344356999998</v>
      </c>
      <c r="E59" s="25"/>
      <c r="F59" s="25"/>
      <c r="G59" s="25"/>
    </row>
    <row r="60" spans="1:7" ht="31.5" x14ac:dyDescent="0.2">
      <c r="A60" s="24" t="s">
        <v>242</v>
      </c>
      <c r="B60" s="25">
        <v>6150000</v>
      </c>
      <c r="C60" s="26">
        <v>4037998.05</v>
      </c>
      <c r="D60" s="27">
        <v>65.658504878000002</v>
      </c>
      <c r="E60" s="25"/>
      <c r="F60" s="25"/>
      <c r="G60" s="25"/>
    </row>
    <row r="61" spans="1:7" ht="22.5" x14ac:dyDescent="0.2">
      <c r="A61" s="19" t="s">
        <v>37</v>
      </c>
      <c r="B61" s="16">
        <v>1763887175</v>
      </c>
      <c r="C61" s="17">
        <v>624549611.94000006</v>
      </c>
      <c r="D61" s="18">
        <v>35.407571459000003</v>
      </c>
      <c r="E61" s="16">
        <v>1321312956</v>
      </c>
      <c r="F61" s="17">
        <v>450772941.20999998</v>
      </c>
      <c r="G61" s="18">
        <v>34.115531764000004</v>
      </c>
    </row>
    <row r="62" spans="1:7" x14ac:dyDescent="0.2">
      <c r="A62" s="20" t="s">
        <v>38</v>
      </c>
      <c r="B62" s="21">
        <v>1519175907</v>
      </c>
      <c r="C62" s="22">
        <v>541655522.24000001</v>
      </c>
      <c r="D62" s="23">
        <v>35.654562433999999</v>
      </c>
      <c r="E62" s="21">
        <v>1271380104</v>
      </c>
      <c r="F62" s="22">
        <v>431391711.74000001</v>
      </c>
      <c r="G62" s="23">
        <v>33.930978656999997</v>
      </c>
    </row>
    <row r="63" spans="1:7" x14ac:dyDescent="0.2">
      <c r="A63" s="24" t="s">
        <v>39</v>
      </c>
      <c r="B63" s="25">
        <v>131146500</v>
      </c>
      <c r="C63" s="26">
        <v>59783303.609999999</v>
      </c>
      <c r="D63" s="27">
        <v>45.585130835000001</v>
      </c>
      <c r="E63" s="25"/>
      <c r="F63" s="25"/>
      <c r="G63" s="25"/>
    </row>
    <row r="64" spans="1:7" x14ac:dyDescent="0.2">
      <c r="A64" s="28" t="s">
        <v>40</v>
      </c>
      <c r="B64" s="29">
        <v>76722560</v>
      </c>
      <c r="C64" s="30">
        <v>46361083.439999998</v>
      </c>
      <c r="D64" s="31">
        <v>60.426924544999999</v>
      </c>
      <c r="E64" s="29"/>
      <c r="F64" s="29"/>
      <c r="G64" s="29"/>
    </row>
    <row r="65" spans="1:7" x14ac:dyDescent="0.2">
      <c r="A65" s="28" t="s">
        <v>41</v>
      </c>
      <c r="B65" s="29">
        <v>54423940</v>
      </c>
      <c r="C65" s="30">
        <v>13422220.17</v>
      </c>
      <c r="D65" s="31">
        <v>24.662345596000002</v>
      </c>
      <c r="E65" s="29"/>
      <c r="F65" s="29"/>
      <c r="G65" s="29"/>
    </row>
    <row r="66" spans="1:7" x14ac:dyDescent="0.2">
      <c r="A66" s="24" t="s">
        <v>43</v>
      </c>
      <c r="B66" s="25">
        <v>5485000</v>
      </c>
      <c r="C66" s="26">
        <v>2016238.31</v>
      </c>
      <c r="D66" s="27">
        <v>36.759130538000001</v>
      </c>
      <c r="E66" s="25"/>
      <c r="F66" s="25"/>
      <c r="G66" s="25"/>
    </row>
    <row r="67" spans="1:7" x14ac:dyDescent="0.2">
      <c r="A67" s="24" t="s">
        <v>44</v>
      </c>
      <c r="B67" s="25">
        <v>16424239</v>
      </c>
      <c r="C67" s="26">
        <v>6153328.29</v>
      </c>
      <c r="D67" s="27">
        <v>37.464921754000002</v>
      </c>
      <c r="E67" s="25"/>
      <c r="F67" s="25"/>
      <c r="G67" s="25"/>
    </row>
    <row r="68" spans="1:7" x14ac:dyDescent="0.2">
      <c r="A68" s="24" t="s">
        <v>45</v>
      </c>
      <c r="B68" s="25">
        <v>2597279</v>
      </c>
      <c r="C68" s="26">
        <v>764814.47</v>
      </c>
      <c r="D68" s="27">
        <v>29.446758319000001</v>
      </c>
      <c r="E68" s="25"/>
      <c r="F68" s="25"/>
      <c r="G68" s="25"/>
    </row>
    <row r="69" spans="1:7" x14ac:dyDescent="0.2">
      <c r="A69" s="24" t="s">
        <v>243</v>
      </c>
      <c r="B69" s="25">
        <v>34515785</v>
      </c>
      <c r="C69" s="26">
        <v>16717236.199999999</v>
      </c>
      <c r="D69" s="27">
        <v>48.433596975999997</v>
      </c>
      <c r="E69" s="25"/>
      <c r="F69" s="25"/>
      <c r="G69" s="25"/>
    </row>
    <row r="70" spans="1:7" x14ac:dyDescent="0.2">
      <c r="A70" s="24" t="s">
        <v>244</v>
      </c>
      <c r="B70" s="25">
        <v>1263745942</v>
      </c>
      <c r="C70" s="26">
        <v>430165289.17000002</v>
      </c>
      <c r="D70" s="27">
        <v>34.038905675000002</v>
      </c>
      <c r="E70" s="25">
        <v>1263745942</v>
      </c>
      <c r="F70" s="26">
        <v>430165289.17000002</v>
      </c>
      <c r="G70" s="27">
        <v>34.038905675000002</v>
      </c>
    </row>
    <row r="71" spans="1:7" ht="21" x14ac:dyDescent="0.2">
      <c r="A71" s="24" t="s">
        <v>49</v>
      </c>
      <c r="B71" s="25">
        <v>2705162</v>
      </c>
      <c r="C71" s="26">
        <v>442.68</v>
      </c>
      <c r="D71" s="27">
        <v>1.6364269000000001E-2</v>
      </c>
      <c r="E71" s="25">
        <v>2705162</v>
      </c>
      <c r="F71" s="26">
        <v>442.68</v>
      </c>
      <c r="G71" s="27">
        <v>1.6364269000000001E-2</v>
      </c>
    </row>
    <row r="72" spans="1:7" x14ac:dyDescent="0.2">
      <c r="A72" s="24" t="s">
        <v>245</v>
      </c>
      <c r="B72" s="25">
        <v>100000</v>
      </c>
      <c r="C72" s="25"/>
      <c r="D72" s="25"/>
      <c r="E72" s="25">
        <v>100000</v>
      </c>
      <c r="F72" s="25"/>
      <c r="G72" s="25"/>
    </row>
    <row r="73" spans="1:7" ht="21" x14ac:dyDescent="0.2">
      <c r="A73" s="24" t="s">
        <v>50</v>
      </c>
      <c r="B73" s="25">
        <v>23161000</v>
      </c>
      <c r="C73" s="26">
        <v>9064130.7200000007</v>
      </c>
      <c r="D73" s="27">
        <v>39.135316783</v>
      </c>
      <c r="E73" s="25">
        <v>4610000</v>
      </c>
      <c r="F73" s="26">
        <v>1225979.8899999999</v>
      </c>
      <c r="G73" s="27">
        <v>26.593923861</v>
      </c>
    </row>
    <row r="74" spans="1:7" x14ac:dyDescent="0.2">
      <c r="A74" s="24" t="s">
        <v>246</v>
      </c>
      <c r="B74" s="25">
        <v>39295000</v>
      </c>
      <c r="C74" s="26">
        <v>16990738.789999999</v>
      </c>
      <c r="D74" s="27">
        <v>43.238933172000003</v>
      </c>
      <c r="E74" s="25">
        <v>219000</v>
      </c>
      <c r="F74" s="25"/>
      <c r="G74" s="25"/>
    </row>
    <row r="75" spans="1:7" x14ac:dyDescent="0.2">
      <c r="A75" s="20" t="s">
        <v>10</v>
      </c>
      <c r="B75" s="21">
        <v>44948844</v>
      </c>
      <c r="C75" s="22">
        <v>16687257.609999999</v>
      </c>
      <c r="D75" s="23">
        <v>37.124998386999998</v>
      </c>
      <c r="E75" s="21">
        <v>38320000</v>
      </c>
      <c r="F75" s="22">
        <v>16014288.140000001</v>
      </c>
      <c r="G75" s="23">
        <v>41.790939823000002</v>
      </c>
    </row>
    <row r="76" spans="1:7" ht="21" x14ac:dyDescent="0.2">
      <c r="A76" s="24" t="s">
        <v>51</v>
      </c>
      <c r="B76" s="25">
        <v>38021500</v>
      </c>
      <c r="C76" s="26">
        <v>16014288.140000001</v>
      </c>
      <c r="D76" s="27">
        <v>42.119033021</v>
      </c>
      <c r="E76" s="25">
        <v>38021500</v>
      </c>
      <c r="F76" s="26">
        <v>16014288.140000001</v>
      </c>
      <c r="G76" s="27">
        <v>42.119033021</v>
      </c>
    </row>
    <row r="77" spans="1:7" ht="21" x14ac:dyDescent="0.2">
      <c r="A77" s="24" t="s">
        <v>247</v>
      </c>
      <c r="B77" s="25">
        <v>298500</v>
      </c>
      <c r="C77" s="25"/>
      <c r="D77" s="25"/>
      <c r="E77" s="25">
        <v>298500</v>
      </c>
      <c r="F77" s="25"/>
      <c r="G77" s="25"/>
    </row>
    <row r="78" spans="1:7" ht="21" x14ac:dyDescent="0.2">
      <c r="A78" s="24" t="s">
        <v>52</v>
      </c>
      <c r="B78" s="25">
        <v>6628844</v>
      </c>
      <c r="C78" s="26">
        <v>672969.47</v>
      </c>
      <c r="D78" s="27">
        <v>10.152139197</v>
      </c>
      <c r="E78" s="25"/>
      <c r="F78" s="25"/>
      <c r="G78" s="25"/>
    </row>
    <row r="79" spans="1:7" x14ac:dyDescent="0.2">
      <c r="A79" s="20" t="s">
        <v>53</v>
      </c>
      <c r="B79" s="21">
        <v>185077997</v>
      </c>
      <c r="C79" s="22">
        <v>59146728.450000003</v>
      </c>
      <c r="D79" s="23">
        <v>31.957731015</v>
      </c>
      <c r="E79" s="21">
        <v>1669100</v>
      </c>
      <c r="F79" s="22">
        <v>154803.1</v>
      </c>
      <c r="G79" s="23">
        <v>9.2746450179999993</v>
      </c>
    </row>
    <row r="80" spans="1:7" x14ac:dyDescent="0.2">
      <c r="A80" s="24" t="s">
        <v>54</v>
      </c>
      <c r="B80" s="25">
        <v>83096599</v>
      </c>
      <c r="C80" s="26">
        <v>28896475.699999999</v>
      </c>
      <c r="D80" s="27">
        <v>34.774558824000003</v>
      </c>
      <c r="E80" s="25">
        <v>810000</v>
      </c>
      <c r="F80" s="26">
        <v>117288</v>
      </c>
      <c r="G80" s="27">
        <v>14.48</v>
      </c>
    </row>
    <row r="81" spans="1:7" x14ac:dyDescent="0.2">
      <c r="A81" s="24" t="s">
        <v>55</v>
      </c>
      <c r="B81" s="25">
        <v>46653804</v>
      </c>
      <c r="C81" s="26">
        <v>13222171.59</v>
      </c>
      <c r="D81" s="27">
        <v>28.341036434999999</v>
      </c>
      <c r="E81" s="25"/>
      <c r="F81" s="25"/>
      <c r="G81" s="25"/>
    </row>
    <row r="82" spans="1:7" x14ac:dyDescent="0.2">
      <c r="A82" s="24" t="s">
        <v>56</v>
      </c>
      <c r="B82" s="25">
        <v>33307994</v>
      </c>
      <c r="C82" s="26">
        <v>8547154.3300000001</v>
      </c>
      <c r="D82" s="27">
        <v>25.660969946000002</v>
      </c>
      <c r="E82" s="25"/>
      <c r="F82" s="25"/>
      <c r="G82" s="25"/>
    </row>
    <row r="83" spans="1:7" x14ac:dyDescent="0.2">
      <c r="A83" s="24" t="s">
        <v>248</v>
      </c>
      <c r="B83" s="25">
        <v>21168900</v>
      </c>
      <c r="C83" s="26">
        <v>8443411.7300000004</v>
      </c>
      <c r="D83" s="27">
        <v>39.885925721</v>
      </c>
      <c r="E83" s="25">
        <v>8400</v>
      </c>
      <c r="F83" s="25"/>
      <c r="G83" s="25"/>
    </row>
    <row r="84" spans="1:7" x14ac:dyDescent="0.2">
      <c r="A84" s="24" t="s">
        <v>57</v>
      </c>
      <c r="B84" s="25">
        <v>850700</v>
      </c>
      <c r="C84" s="26">
        <v>37515.1</v>
      </c>
      <c r="D84" s="27">
        <v>4.4099094860000001</v>
      </c>
      <c r="E84" s="25">
        <v>850700</v>
      </c>
      <c r="F84" s="26">
        <v>37515.1</v>
      </c>
      <c r="G84" s="27">
        <v>4.4099094860000001</v>
      </c>
    </row>
    <row r="85" spans="1:7" ht="22.5" x14ac:dyDescent="0.2">
      <c r="A85" s="20" t="s">
        <v>58</v>
      </c>
      <c r="B85" s="21">
        <v>14684427</v>
      </c>
      <c r="C85" s="22">
        <v>7060103.6399999997</v>
      </c>
      <c r="D85" s="23">
        <v>48.078850062999997</v>
      </c>
      <c r="E85" s="21">
        <v>9943752</v>
      </c>
      <c r="F85" s="22">
        <v>3212138.23</v>
      </c>
      <c r="G85" s="23">
        <v>32.303080668</v>
      </c>
    </row>
    <row r="86" spans="1:7" ht="21" x14ac:dyDescent="0.2">
      <c r="A86" s="24" t="s">
        <v>59</v>
      </c>
      <c r="B86" s="25">
        <v>4740675</v>
      </c>
      <c r="C86" s="26">
        <v>3847965.41</v>
      </c>
      <c r="D86" s="27">
        <v>81.169145955000005</v>
      </c>
      <c r="E86" s="25"/>
      <c r="F86" s="25"/>
      <c r="G86" s="25"/>
    </row>
    <row r="87" spans="1:7" x14ac:dyDescent="0.2">
      <c r="A87" s="24" t="s">
        <v>249</v>
      </c>
      <c r="B87" s="25">
        <v>27000</v>
      </c>
      <c r="C87" s="26">
        <v>19325.78</v>
      </c>
      <c r="D87" s="27">
        <v>71.576962963</v>
      </c>
      <c r="E87" s="25">
        <v>27000</v>
      </c>
      <c r="F87" s="26">
        <v>19325.78</v>
      </c>
      <c r="G87" s="27">
        <v>71.576962963</v>
      </c>
    </row>
    <row r="88" spans="1:7" ht="21" x14ac:dyDescent="0.2">
      <c r="A88" s="24" t="s">
        <v>250</v>
      </c>
      <c r="B88" s="25">
        <v>2552022</v>
      </c>
      <c r="C88" s="26">
        <v>1093935.04</v>
      </c>
      <c r="D88" s="27">
        <v>42.865423573999998</v>
      </c>
      <c r="E88" s="25">
        <v>2552022</v>
      </c>
      <c r="F88" s="26">
        <v>1093935.04</v>
      </c>
      <c r="G88" s="27">
        <v>42.865423573999998</v>
      </c>
    </row>
    <row r="89" spans="1:7" ht="33.75" x14ac:dyDescent="0.2">
      <c r="A89" s="28" t="s">
        <v>251</v>
      </c>
      <c r="B89" s="29">
        <v>2552022</v>
      </c>
      <c r="C89" s="30">
        <v>1093935.04</v>
      </c>
      <c r="D89" s="31">
        <v>42.865423573999998</v>
      </c>
      <c r="E89" s="29">
        <v>2552022</v>
      </c>
      <c r="F89" s="30">
        <v>1093935.04</v>
      </c>
      <c r="G89" s="31">
        <v>42.865423573999998</v>
      </c>
    </row>
    <row r="90" spans="1:7" x14ac:dyDescent="0.2">
      <c r="A90" s="24" t="s">
        <v>252</v>
      </c>
      <c r="B90" s="25">
        <v>4805000</v>
      </c>
      <c r="C90" s="26">
        <v>1671022.93</v>
      </c>
      <c r="D90" s="27">
        <v>34.776751924999999</v>
      </c>
      <c r="E90" s="25">
        <v>4805000</v>
      </c>
      <c r="F90" s="26">
        <v>1671022.93</v>
      </c>
      <c r="G90" s="27">
        <v>34.776751924999999</v>
      </c>
    </row>
    <row r="91" spans="1:7" x14ac:dyDescent="0.2">
      <c r="A91" s="28" t="s">
        <v>253</v>
      </c>
      <c r="B91" s="29">
        <v>1850000</v>
      </c>
      <c r="C91" s="30">
        <v>218014.93</v>
      </c>
      <c r="D91" s="31">
        <v>11.784590810999999</v>
      </c>
      <c r="E91" s="29">
        <v>1850000</v>
      </c>
      <c r="F91" s="30">
        <v>218014.93</v>
      </c>
      <c r="G91" s="31">
        <v>11.784590810999999</v>
      </c>
    </row>
    <row r="92" spans="1:7" x14ac:dyDescent="0.2">
      <c r="A92" s="28" t="s">
        <v>254</v>
      </c>
      <c r="B92" s="29">
        <v>2955000</v>
      </c>
      <c r="C92" s="30">
        <v>1453008</v>
      </c>
      <c r="D92" s="31">
        <v>49.171167513</v>
      </c>
      <c r="E92" s="29">
        <v>2955000</v>
      </c>
      <c r="F92" s="30">
        <v>1453008</v>
      </c>
      <c r="G92" s="31">
        <v>49.171167513</v>
      </c>
    </row>
    <row r="93" spans="1:7" x14ac:dyDescent="0.2">
      <c r="A93" s="24" t="s">
        <v>60</v>
      </c>
      <c r="B93" s="25">
        <v>2559730</v>
      </c>
      <c r="C93" s="26">
        <v>427854.48</v>
      </c>
      <c r="D93" s="27">
        <v>16.714828517000001</v>
      </c>
      <c r="E93" s="25">
        <v>2559730</v>
      </c>
      <c r="F93" s="26">
        <v>427854.48</v>
      </c>
      <c r="G93" s="27">
        <v>16.714828517000001</v>
      </c>
    </row>
    <row r="94" spans="1:7" x14ac:dyDescent="0.2">
      <c r="A94" s="19" t="s">
        <v>61</v>
      </c>
      <c r="B94" s="16">
        <v>306683278</v>
      </c>
      <c r="C94" s="17">
        <v>142402220.00999999</v>
      </c>
      <c r="D94" s="18">
        <v>46.432991371</v>
      </c>
      <c r="E94" s="16">
        <v>7912497</v>
      </c>
      <c r="F94" s="17">
        <v>1488953.18</v>
      </c>
      <c r="G94" s="18">
        <v>18.817740847</v>
      </c>
    </row>
    <row r="95" spans="1:7" x14ac:dyDescent="0.2">
      <c r="A95" s="20" t="s">
        <v>62</v>
      </c>
      <c r="B95" s="21">
        <v>97497</v>
      </c>
      <c r="C95" s="22">
        <v>360</v>
      </c>
      <c r="D95" s="23">
        <v>0.36924213099999997</v>
      </c>
      <c r="E95" s="21">
        <v>97497</v>
      </c>
      <c r="F95" s="22">
        <v>360</v>
      </c>
      <c r="G95" s="23">
        <v>0.36924213099999997</v>
      </c>
    </row>
    <row r="96" spans="1:7" x14ac:dyDescent="0.2">
      <c r="A96" s="24" t="s">
        <v>6</v>
      </c>
      <c r="B96" s="25">
        <v>44497</v>
      </c>
      <c r="C96" s="26">
        <v>360</v>
      </c>
      <c r="D96" s="27">
        <v>0.80904330599999996</v>
      </c>
      <c r="E96" s="25">
        <v>44497</v>
      </c>
      <c r="F96" s="26">
        <v>360</v>
      </c>
      <c r="G96" s="27">
        <v>0.80904330599999996</v>
      </c>
    </row>
    <row r="97" spans="1:7" ht="21" x14ac:dyDescent="0.2">
      <c r="A97" s="24" t="s">
        <v>255</v>
      </c>
      <c r="B97" s="25">
        <v>53000</v>
      </c>
      <c r="C97" s="25"/>
      <c r="D97" s="25"/>
      <c r="E97" s="25">
        <v>53000</v>
      </c>
      <c r="F97" s="25"/>
      <c r="G97" s="25"/>
    </row>
    <row r="98" spans="1:7" x14ac:dyDescent="0.2">
      <c r="A98" s="20" t="s">
        <v>256</v>
      </c>
      <c r="B98" s="21">
        <v>1935000</v>
      </c>
      <c r="C98" s="22">
        <v>528593.18000000005</v>
      </c>
      <c r="D98" s="23">
        <v>27.317477003</v>
      </c>
      <c r="E98" s="21">
        <v>1935000</v>
      </c>
      <c r="F98" s="22">
        <v>528593.18000000005</v>
      </c>
      <c r="G98" s="23">
        <v>27.317477003</v>
      </c>
    </row>
    <row r="99" spans="1:7" x14ac:dyDescent="0.2">
      <c r="A99" s="24" t="s">
        <v>257</v>
      </c>
      <c r="B99" s="25">
        <v>1935000</v>
      </c>
      <c r="C99" s="26">
        <v>528593.18000000005</v>
      </c>
      <c r="D99" s="27">
        <v>27.317477003</v>
      </c>
      <c r="E99" s="25">
        <v>1935000</v>
      </c>
      <c r="F99" s="26">
        <v>528593.18000000005</v>
      </c>
      <c r="G99" s="27">
        <v>27.317477003</v>
      </c>
    </row>
    <row r="100" spans="1:7" x14ac:dyDescent="0.2">
      <c r="A100" s="20" t="s">
        <v>258</v>
      </c>
      <c r="B100" s="21">
        <v>304650781</v>
      </c>
      <c r="C100" s="22">
        <v>141873266.83000001</v>
      </c>
      <c r="D100" s="23">
        <v>46.569145945999999</v>
      </c>
      <c r="E100" s="21">
        <v>5880000</v>
      </c>
      <c r="F100" s="22">
        <v>960000</v>
      </c>
      <c r="G100" s="23">
        <v>16.326530611999999</v>
      </c>
    </row>
    <row r="101" spans="1:7" x14ac:dyDescent="0.2">
      <c r="A101" s="24" t="s">
        <v>259</v>
      </c>
      <c r="B101" s="25">
        <v>260332974</v>
      </c>
      <c r="C101" s="26">
        <v>121703266.43000001</v>
      </c>
      <c r="D101" s="27">
        <v>46.749078519999998</v>
      </c>
      <c r="E101" s="25"/>
      <c r="F101" s="25"/>
      <c r="G101" s="25"/>
    </row>
    <row r="102" spans="1:7" x14ac:dyDescent="0.2">
      <c r="A102" s="24" t="s">
        <v>260</v>
      </c>
      <c r="B102" s="25">
        <v>26326000</v>
      </c>
      <c r="C102" s="26">
        <v>13058691.24</v>
      </c>
      <c r="D102" s="27">
        <v>49.603780444999998</v>
      </c>
      <c r="E102" s="25"/>
      <c r="F102" s="25"/>
      <c r="G102" s="25"/>
    </row>
    <row r="103" spans="1:7" x14ac:dyDescent="0.2">
      <c r="A103" s="24" t="s">
        <v>261</v>
      </c>
      <c r="B103" s="25">
        <v>3000000</v>
      </c>
      <c r="C103" s="25"/>
      <c r="D103" s="25"/>
      <c r="E103" s="25">
        <v>3000000</v>
      </c>
      <c r="F103" s="25"/>
      <c r="G103" s="25"/>
    </row>
    <row r="104" spans="1:7" ht="21" x14ac:dyDescent="0.2">
      <c r="A104" s="24" t="s">
        <v>262</v>
      </c>
      <c r="B104" s="25">
        <v>2880000</v>
      </c>
      <c r="C104" s="26">
        <v>960000</v>
      </c>
      <c r="D104" s="27">
        <v>33.333333332999999</v>
      </c>
      <c r="E104" s="25">
        <v>2880000</v>
      </c>
      <c r="F104" s="26">
        <v>960000</v>
      </c>
      <c r="G104" s="27">
        <v>33.333333332999999</v>
      </c>
    </row>
    <row r="105" spans="1:7" x14ac:dyDescent="0.2">
      <c r="A105" s="28" t="s">
        <v>263</v>
      </c>
      <c r="B105" s="29">
        <v>2880000</v>
      </c>
      <c r="C105" s="30">
        <v>960000</v>
      </c>
      <c r="D105" s="31">
        <v>33.333333332999999</v>
      </c>
      <c r="E105" s="29">
        <v>2880000</v>
      </c>
      <c r="F105" s="30">
        <v>960000</v>
      </c>
      <c r="G105" s="31">
        <v>33.333333332999999</v>
      </c>
    </row>
    <row r="106" spans="1:7" ht="21" x14ac:dyDescent="0.2">
      <c r="A106" s="24" t="s">
        <v>264</v>
      </c>
      <c r="B106" s="25">
        <v>12111807</v>
      </c>
      <c r="C106" s="26">
        <v>6151309.1600000001</v>
      </c>
      <c r="D106" s="27">
        <v>50.787707894999997</v>
      </c>
      <c r="E106" s="25"/>
      <c r="F106" s="25"/>
      <c r="G106" s="25"/>
    </row>
    <row r="107" spans="1:7" x14ac:dyDescent="0.2">
      <c r="A107" s="19" t="s">
        <v>63</v>
      </c>
      <c r="B107" s="16">
        <v>357520641</v>
      </c>
      <c r="C107" s="17">
        <v>73475738.25</v>
      </c>
      <c r="D107" s="18">
        <v>20.551467474999999</v>
      </c>
      <c r="E107" s="16">
        <v>354253923</v>
      </c>
      <c r="F107" s="17">
        <v>72413292.739999995</v>
      </c>
      <c r="G107" s="18">
        <v>20.441070102000001</v>
      </c>
    </row>
    <row r="108" spans="1:7" x14ac:dyDescent="0.2">
      <c r="A108" s="20" t="s">
        <v>64</v>
      </c>
      <c r="B108" s="21">
        <v>317042761</v>
      </c>
      <c r="C108" s="22">
        <v>62422873.549999997</v>
      </c>
      <c r="D108" s="23">
        <v>19.689102300999998</v>
      </c>
      <c r="E108" s="21">
        <v>313950489</v>
      </c>
      <c r="F108" s="22">
        <v>61376540.039999999</v>
      </c>
      <c r="G108" s="23">
        <v>19.549751375</v>
      </c>
    </row>
    <row r="109" spans="1:7" ht="21" x14ac:dyDescent="0.2">
      <c r="A109" s="24" t="s">
        <v>65</v>
      </c>
      <c r="B109" s="25">
        <v>89986933</v>
      </c>
      <c r="C109" s="26">
        <v>3152208.83</v>
      </c>
      <c r="D109" s="27">
        <v>3.502962847</v>
      </c>
      <c r="E109" s="25">
        <v>89986933</v>
      </c>
      <c r="F109" s="26">
        <v>3152208.83</v>
      </c>
      <c r="G109" s="27">
        <v>3.502962847</v>
      </c>
    </row>
    <row r="110" spans="1:7" ht="22.5" x14ac:dyDescent="0.2">
      <c r="A110" s="28" t="s">
        <v>66</v>
      </c>
      <c r="B110" s="29">
        <v>7700000</v>
      </c>
      <c r="C110" s="30">
        <v>3152208.83</v>
      </c>
      <c r="D110" s="31">
        <v>40.937777013000002</v>
      </c>
      <c r="E110" s="29">
        <v>7700000</v>
      </c>
      <c r="F110" s="30">
        <v>3152208.83</v>
      </c>
      <c r="G110" s="31">
        <v>40.937777013000002</v>
      </c>
    </row>
    <row r="111" spans="1:7" ht="22.5" x14ac:dyDescent="0.2">
      <c r="A111" s="28" t="s">
        <v>67</v>
      </c>
      <c r="B111" s="29">
        <v>82286933</v>
      </c>
      <c r="C111" s="29"/>
      <c r="D111" s="29"/>
      <c r="E111" s="29">
        <v>82286933</v>
      </c>
      <c r="F111" s="29"/>
      <c r="G111" s="29"/>
    </row>
    <row r="112" spans="1:7" x14ac:dyDescent="0.2">
      <c r="A112" s="24" t="s">
        <v>185</v>
      </c>
      <c r="B112" s="25">
        <v>1000000</v>
      </c>
      <c r="C112" s="25"/>
      <c r="D112" s="25"/>
      <c r="E112" s="25">
        <v>1000000</v>
      </c>
      <c r="F112" s="25"/>
      <c r="G112" s="25"/>
    </row>
    <row r="113" spans="1:7" x14ac:dyDescent="0.2">
      <c r="A113" s="28" t="s">
        <v>186</v>
      </c>
      <c r="B113" s="29">
        <v>1000000</v>
      </c>
      <c r="C113" s="29"/>
      <c r="D113" s="29"/>
      <c r="E113" s="29">
        <v>1000000</v>
      </c>
      <c r="F113" s="29"/>
      <c r="G113" s="29"/>
    </row>
    <row r="114" spans="1:7" ht="21" x14ac:dyDescent="0.2">
      <c r="A114" s="24" t="s">
        <v>68</v>
      </c>
      <c r="B114" s="25">
        <v>2440000</v>
      </c>
      <c r="C114" s="25"/>
      <c r="D114" s="25"/>
      <c r="E114" s="25">
        <v>2440000</v>
      </c>
      <c r="F114" s="25"/>
      <c r="G114" s="25"/>
    </row>
    <row r="115" spans="1:7" ht="22.5" x14ac:dyDescent="0.2">
      <c r="A115" s="28" t="s">
        <v>69</v>
      </c>
      <c r="B115" s="29">
        <v>50000</v>
      </c>
      <c r="C115" s="29"/>
      <c r="D115" s="29"/>
      <c r="E115" s="29">
        <v>50000</v>
      </c>
      <c r="F115" s="29"/>
      <c r="G115" s="29"/>
    </row>
    <row r="116" spans="1:7" ht="22.5" x14ac:dyDescent="0.2">
      <c r="A116" s="28" t="s">
        <v>187</v>
      </c>
      <c r="B116" s="29">
        <v>2390000</v>
      </c>
      <c r="C116" s="29"/>
      <c r="D116" s="29"/>
      <c r="E116" s="29">
        <v>2390000</v>
      </c>
      <c r="F116" s="29"/>
      <c r="G116" s="29"/>
    </row>
    <row r="117" spans="1:7" x14ac:dyDescent="0.2">
      <c r="A117" s="24" t="s">
        <v>70</v>
      </c>
      <c r="B117" s="25">
        <v>9960000</v>
      </c>
      <c r="C117" s="25"/>
      <c r="D117" s="25"/>
      <c r="E117" s="25">
        <v>9960000</v>
      </c>
      <c r="F117" s="25"/>
      <c r="G117" s="25"/>
    </row>
    <row r="118" spans="1:7" x14ac:dyDescent="0.2">
      <c r="A118" s="28" t="s">
        <v>72</v>
      </c>
      <c r="B118" s="29">
        <v>9960000</v>
      </c>
      <c r="C118" s="29"/>
      <c r="D118" s="29"/>
      <c r="E118" s="29">
        <v>9960000</v>
      </c>
      <c r="F118" s="29"/>
      <c r="G118" s="29"/>
    </row>
    <row r="119" spans="1:7" x14ac:dyDescent="0.2">
      <c r="A119" s="24" t="s">
        <v>265</v>
      </c>
      <c r="B119" s="25">
        <v>35908868</v>
      </c>
      <c r="C119" s="26">
        <v>22348755.899999999</v>
      </c>
      <c r="D119" s="27">
        <v>62.237428092000002</v>
      </c>
      <c r="E119" s="25">
        <v>35481446</v>
      </c>
      <c r="F119" s="26">
        <v>22287058.899999999</v>
      </c>
      <c r="G119" s="27">
        <v>62.813276832</v>
      </c>
    </row>
    <row r="120" spans="1:7" ht="22.5" x14ac:dyDescent="0.2">
      <c r="A120" s="28" t="s">
        <v>266</v>
      </c>
      <c r="B120" s="29">
        <v>427422</v>
      </c>
      <c r="C120" s="30">
        <v>61697</v>
      </c>
      <c r="D120" s="31">
        <v>14.434680480000001</v>
      </c>
      <c r="E120" s="29"/>
      <c r="F120" s="29"/>
      <c r="G120" s="29"/>
    </row>
    <row r="121" spans="1:7" ht="22.5" x14ac:dyDescent="0.2">
      <c r="A121" s="28" t="s">
        <v>267</v>
      </c>
      <c r="B121" s="29">
        <v>35481446</v>
      </c>
      <c r="C121" s="30">
        <v>22287058.899999999</v>
      </c>
      <c r="D121" s="31">
        <v>62.813276832</v>
      </c>
      <c r="E121" s="29">
        <v>35481446</v>
      </c>
      <c r="F121" s="30">
        <v>22287058.899999999</v>
      </c>
      <c r="G121" s="31">
        <v>62.813276832</v>
      </c>
    </row>
    <row r="122" spans="1:7" x14ac:dyDescent="0.2">
      <c r="A122" s="24" t="s">
        <v>73</v>
      </c>
      <c r="B122" s="25">
        <v>7262000</v>
      </c>
      <c r="C122" s="25"/>
      <c r="D122" s="25"/>
      <c r="E122" s="25">
        <v>7262000</v>
      </c>
      <c r="F122" s="25"/>
      <c r="G122" s="25"/>
    </row>
    <row r="123" spans="1:7" ht="22.5" x14ac:dyDescent="0.2">
      <c r="A123" s="28" t="s">
        <v>75</v>
      </c>
      <c r="B123" s="29">
        <v>7262000</v>
      </c>
      <c r="C123" s="29"/>
      <c r="D123" s="29"/>
      <c r="E123" s="29">
        <v>7262000</v>
      </c>
      <c r="F123" s="29"/>
      <c r="G123" s="29"/>
    </row>
    <row r="124" spans="1:7" ht="21" x14ac:dyDescent="0.2">
      <c r="A124" s="24" t="s">
        <v>268</v>
      </c>
      <c r="B124" s="25">
        <v>1430810</v>
      </c>
      <c r="C124" s="26">
        <v>727384.86</v>
      </c>
      <c r="D124" s="27">
        <v>50.837278185000002</v>
      </c>
      <c r="E124" s="25">
        <v>1430810</v>
      </c>
      <c r="F124" s="26">
        <v>727384.86</v>
      </c>
      <c r="G124" s="27">
        <v>50.837278185000002</v>
      </c>
    </row>
    <row r="125" spans="1:7" ht="22.5" x14ac:dyDescent="0.2">
      <c r="A125" s="28" t="s">
        <v>269</v>
      </c>
      <c r="B125" s="29">
        <v>1430810</v>
      </c>
      <c r="C125" s="30">
        <v>727384.86</v>
      </c>
      <c r="D125" s="31">
        <v>50.837278185000002</v>
      </c>
      <c r="E125" s="29">
        <v>1430810</v>
      </c>
      <c r="F125" s="30">
        <v>727384.86</v>
      </c>
      <c r="G125" s="31">
        <v>50.837278185000002</v>
      </c>
    </row>
    <row r="126" spans="1:7" x14ac:dyDescent="0.2">
      <c r="A126" s="24" t="s">
        <v>270</v>
      </c>
      <c r="B126" s="25">
        <v>8146500</v>
      </c>
      <c r="C126" s="26">
        <v>4786442.82</v>
      </c>
      <c r="D126" s="27">
        <v>58.754591787999999</v>
      </c>
      <c r="E126" s="25">
        <v>8146500</v>
      </c>
      <c r="F126" s="26">
        <v>4786442.82</v>
      </c>
      <c r="G126" s="27">
        <v>58.754591787999999</v>
      </c>
    </row>
    <row r="127" spans="1:7" ht="22.5" x14ac:dyDescent="0.2">
      <c r="A127" s="28" t="s">
        <v>271</v>
      </c>
      <c r="B127" s="29">
        <v>8146500</v>
      </c>
      <c r="C127" s="30">
        <v>4786442.82</v>
      </c>
      <c r="D127" s="31">
        <v>58.754591787999999</v>
      </c>
      <c r="E127" s="29">
        <v>8146500</v>
      </c>
      <c r="F127" s="30">
        <v>4786442.82</v>
      </c>
      <c r="G127" s="31">
        <v>58.754591787999999</v>
      </c>
    </row>
    <row r="128" spans="1:7" ht="21" x14ac:dyDescent="0.2">
      <c r="A128" s="24" t="s">
        <v>272</v>
      </c>
      <c r="B128" s="25">
        <v>9814700</v>
      </c>
      <c r="C128" s="26">
        <v>6353955.2999999998</v>
      </c>
      <c r="D128" s="27">
        <v>64.739169817000004</v>
      </c>
      <c r="E128" s="25">
        <v>9814700</v>
      </c>
      <c r="F128" s="26">
        <v>6353955.2999999998</v>
      </c>
      <c r="G128" s="27">
        <v>64.739169817000004</v>
      </c>
    </row>
    <row r="129" spans="1:7" ht="22.5" x14ac:dyDescent="0.2">
      <c r="A129" s="28" t="s">
        <v>273</v>
      </c>
      <c r="B129" s="29">
        <v>9814700</v>
      </c>
      <c r="C129" s="30">
        <v>6353955.2999999998</v>
      </c>
      <c r="D129" s="31">
        <v>64.739169817000004</v>
      </c>
      <c r="E129" s="29">
        <v>9814700</v>
      </c>
      <c r="F129" s="30">
        <v>6353955.2999999998</v>
      </c>
      <c r="G129" s="31">
        <v>64.739169817000004</v>
      </c>
    </row>
    <row r="130" spans="1:7" ht="21" x14ac:dyDescent="0.2">
      <c r="A130" s="24" t="s">
        <v>76</v>
      </c>
      <c r="B130" s="25">
        <v>1793766</v>
      </c>
      <c r="C130" s="26">
        <v>704574.89</v>
      </c>
      <c r="D130" s="27">
        <v>39.279086012</v>
      </c>
      <c r="E130" s="25"/>
      <c r="F130" s="25"/>
      <c r="G130" s="25"/>
    </row>
    <row r="131" spans="1:7" x14ac:dyDescent="0.2">
      <c r="A131" s="24" t="s">
        <v>77</v>
      </c>
      <c r="B131" s="25">
        <v>1500000</v>
      </c>
      <c r="C131" s="25"/>
      <c r="D131" s="25"/>
      <c r="E131" s="25">
        <v>1500000</v>
      </c>
      <c r="F131" s="25"/>
      <c r="G131" s="25"/>
    </row>
    <row r="132" spans="1:7" ht="22.5" x14ac:dyDescent="0.2">
      <c r="A132" s="28" t="s">
        <v>78</v>
      </c>
      <c r="B132" s="29">
        <v>1500000</v>
      </c>
      <c r="C132" s="29"/>
      <c r="D132" s="29"/>
      <c r="E132" s="29">
        <v>1500000</v>
      </c>
      <c r="F132" s="29"/>
      <c r="G132" s="29"/>
    </row>
    <row r="133" spans="1:7" ht="21" x14ac:dyDescent="0.2">
      <c r="A133" s="24" t="s">
        <v>202</v>
      </c>
      <c r="B133" s="25">
        <v>14098635</v>
      </c>
      <c r="C133" s="26">
        <v>8134858.8600000003</v>
      </c>
      <c r="D133" s="27">
        <v>57.699620281999998</v>
      </c>
      <c r="E133" s="25">
        <v>13246500</v>
      </c>
      <c r="F133" s="26">
        <v>7854797.2400000002</v>
      </c>
      <c r="G133" s="27">
        <v>59.297152001999997</v>
      </c>
    </row>
    <row r="134" spans="1:7" ht="22.5" x14ac:dyDescent="0.2">
      <c r="A134" s="28" t="s">
        <v>203</v>
      </c>
      <c r="B134" s="29">
        <v>852135</v>
      </c>
      <c r="C134" s="30">
        <v>280061.62</v>
      </c>
      <c r="D134" s="31">
        <v>32.865874539000004</v>
      </c>
      <c r="E134" s="29"/>
      <c r="F134" s="29"/>
      <c r="G134" s="29"/>
    </row>
    <row r="135" spans="1:7" ht="22.5" x14ac:dyDescent="0.2">
      <c r="A135" s="28" t="s">
        <v>274</v>
      </c>
      <c r="B135" s="29">
        <v>13246500</v>
      </c>
      <c r="C135" s="30">
        <v>7854797.2400000002</v>
      </c>
      <c r="D135" s="31">
        <v>59.297152001999997</v>
      </c>
      <c r="E135" s="29">
        <v>13246500</v>
      </c>
      <c r="F135" s="30">
        <v>7854797.2400000002</v>
      </c>
      <c r="G135" s="31">
        <v>59.297152001999997</v>
      </c>
    </row>
    <row r="136" spans="1:7" ht="21" x14ac:dyDescent="0.2">
      <c r="A136" s="24" t="s">
        <v>275</v>
      </c>
      <c r="B136" s="25">
        <v>8778700</v>
      </c>
      <c r="C136" s="26">
        <v>4895514.17</v>
      </c>
      <c r="D136" s="27">
        <v>55.765821477000003</v>
      </c>
      <c r="E136" s="25">
        <v>8778700</v>
      </c>
      <c r="F136" s="26">
        <v>4895514.17</v>
      </c>
      <c r="G136" s="27">
        <v>55.765821477000003</v>
      </c>
    </row>
    <row r="137" spans="1:7" ht="22.5" x14ac:dyDescent="0.2">
      <c r="A137" s="28" t="s">
        <v>276</v>
      </c>
      <c r="B137" s="29">
        <v>8778700</v>
      </c>
      <c r="C137" s="30">
        <v>4895514.17</v>
      </c>
      <c r="D137" s="31">
        <v>55.765821477000003</v>
      </c>
      <c r="E137" s="29">
        <v>8778700</v>
      </c>
      <c r="F137" s="30">
        <v>4895514.17</v>
      </c>
      <c r="G137" s="31">
        <v>55.765821477000003</v>
      </c>
    </row>
    <row r="138" spans="1:7" ht="21" x14ac:dyDescent="0.2">
      <c r="A138" s="24" t="s">
        <v>277</v>
      </c>
      <c r="B138" s="25">
        <v>6174800</v>
      </c>
      <c r="C138" s="26">
        <v>2663657.6</v>
      </c>
      <c r="D138" s="27">
        <v>43.137552632999999</v>
      </c>
      <c r="E138" s="25">
        <v>6174800</v>
      </c>
      <c r="F138" s="26">
        <v>2663657.6</v>
      </c>
      <c r="G138" s="27">
        <v>43.137552632999999</v>
      </c>
    </row>
    <row r="139" spans="1:7" ht="22.5" x14ac:dyDescent="0.2">
      <c r="A139" s="28" t="s">
        <v>278</v>
      </c>
      <c r="B139" s="29">
        <v>6174800</v>
      </c>
      <c r="C139" s="30">
        <v>2663657.6</v>
      </c>
      <c r="D139" s="31">
        <v>43.137552632999999</v>
      </c>
      <c r="E139" s="29">
        <v>6174800</v>
      </c>
      <c r="F139" s="30">
        <v>2663657.6</v>
      </c>
      <c r="G139" s="31">
        <v>43.137552632999999</v>
      </c>
    </row>
    <row r="140" spans="1:7" ht="21" x14ac:dyDescent="0.2">
      <c r="A140" s="24" t="s">
        <v>80</v>
      </c>
      <c r="B140" s="25">
        <v>18949</v>
      </c>
      <c r="C140" s="36">
        <v>0</v>
      </c>
      <c r="D140" s="37">
        <v>0</v>
      </c>
      <c r="E140" s="25"/>
      <c r="F140" s="25"/>
      <c r="G140" s="25"/>
    </row>
    <row r="141" spans="1:7" x14ac:dyDescent="0.2">
      <c r="A141" s="24" t="s">
        <v>9</v>
      </c>
      <c r="B141" s="25">
        <v>16088295</v>
      </c>
      <c r="C141" s="26">
        <v>7496957.0999999996</v>
      </c>
      <c r="D141" s="27">
        <v>46.598829148999997</v>
      </c>
      <c r="E141" s="25">
        <v>16088295</v>
      </c>
      <c r="F141" s="26">
        <v>7496957.0999999996</v>
      </c>
      <c r="G141" s="27">
        <v>46.598829148999997</v>
      </c>
    </row>
    <row r="142" spans="1:7" ht="21" x14ac:dyDescent="0.2">
      <c r="A142" s="24" t="s">
        <v>83</v>
      </c>
      <c r="B142" s="25">
        <v>91370622</v>
      </c>
      <c r="C142" s="26">
        <v>1158563.22</v>
      </c>
      <c r="D142" s="27">
        <v>1.267982197</v>
      </c>
      <c r="E142" s="25">
        <v>91370622</v>
      </c>
      <c r="F142" s="26">
        <v>1158563.22</v>
      </c>
      <c r="G142" s="27">
        <v>1.267982197</v>
      </c>
    </row>
    <row r="143" spans="1:7" ht="33.75" x14ac:dyDescent="0.2">
      <c r="A143" s="28" t="s">
        <v>85</v>
      </c>
      <c r="B143" s="29">
        <v>91370622</v>
      </c>
      <c r="C143" s="30">
        <v>1158563.22</v>
      </c>
      <c r="D143" s="31">
        <v>1.267982197</v>
      </c>
      <c r="E143" s="29">
        <v>91370622</v>
      </c>
      <c r="F143" s="30">
        <v>1158563.22</v>
      </c>
      <c r="G143" s="31">
        <v>1.267982197</v>
      </c>
    </row>
    <row r="144" spans="1:7" x14ac:dyDescent="0.2">
      <c r="A144" s="24" t="s">
        <v>279</v>
      </c>
      <c r="B144" s="25">
        <v>1000000</v>
      </c>
      <c r="C144" s="25"/>
      <c r="D144" s="25"/>
      <c r="E144" s="25">
        <v>1000000</v>
      </c>
      <c r="F144" s="25"/>
      <c r="G144" s="25"/>
    </row>
    <row r="145" spans="1:7" ht="22.5" x14ac:dyDescent="0.2">
      <c r="A145" s="28" t="s">
        <v>280</v>
      </c>
      <c r="B145" s="29">
        <v>1000000</v>
      </c>
      <c r="C145" s="29"/>
      <c r="D145" s="29"/>
      <c r="E145" s="29">
        <v>1000000</v>
      </c>
      <c r="F145" s="29"/>
      <c r="G145" s="29"/>
    </row>
    <row r="146" spans="1:7" x14ac:dyDescent="0.2">
      <c r="A146" s="24" t="s">
        <v>204</v>
      </c>
      <c r="B146" s="25">
        <v>769183</v>
      </c>
      <c r="C146" s="25"/>
      <c r="D146" s="25"/>
      <c r="E146" s="25">
        <v>769183</v>
      </c>
      <c r="F146" s="25"/>
      <c r="G146" s="25"/>
    </row>
    <row r="147" spans="1:7" x14ac:dyDescent="0.2">
      <c r="A147" s="28" t="s">
        <v>206</v>
      </c>
      <c r="B147" s="29">
        <v>769183</v>
      </c>
      <c r="C147" s="29"/>
      <c r="D147" s="29"/>
      <c r="E147" s="29">
        <v>769183</v>
      </c>
      <c r="F147" s="29"/>
      <c r="G147" s="29"/>
    </row>
    <row r="148" spans="1:7" x14ac:dyDescent="0.2">
      <c r="A148" s="24" t="s">
        <v>281</v>
      </c>
      <c r="B148" s="25">
        <v>9000000</v>
      </c>
      <c r="C148" s="25"/>
      <c r="D148" s="25"/>
      <c r="E148" s="25">
        <v>9000000</v>
      </c>
      <c r="F148" s="25"/>
      <c r="G148" s="25"/>
    </row>
    <row r="149" spans="1:7" x14ac:dyDescent="0.2">
      <c r="A149" s="28" t="s">
        <v>282</v>
      </c>
      <c r="B149" s="29">
        <v>9000000</v>
      </c>
      <c r="C149" s="29"/>
      <c r="D149" s="29"/>
      <c r="E149" s="29">
        <v>9000000</v>
      </c>
      <c r="F149" s="29"/>
      <c r="G149" s="29"/>
    </row>
    <row r="150" spans="1:7" x14ac:dyDescent="0.2">
      <c r="A150" s="24" t="s">
        <v>207</v>
      </c>
      <c r="B150" s="25">
        <v>500000</v>
      </c>
      <c r="C150" s="25"/>
      <c r="D150" s="25"/>
      <c r="E150" s="25">
        <v>500000</v>
      </c>
      <c r="F150" s="25"/>
      <c r="G150" s="25"/>
    </row>
    <row r="151" spans="1:7" ht="22.5" x14ac:dyDescent="0.2">
      <c r="A151" s="28" t="s">
        <v>283</v>
      </c>
      <c r="B151" s="29">
        <v>500000</v>
      </c>
      <c r="C151" s="29"/>
      <c r="D151" s="29"/>
      <c r="E151" s="29">
        <v>500000</v>
      </c>
      <c r="F151" s="29"/>
      <c r="G151" s="29"/>
    </row>
    <row r="152" spans="1:7" ht="22.5" x14ac:dyDescent="0.2">
      <c r="A152" s="20" t="s">
        <v>89</v>
      </c>
      <c r="B152" s="21">
        <v>40477880</v>
      </c>
      <c r="C152" s="22">
        <v>11052864.699999999</v>
      </c>
      <c r="D152" s="23">
        <v>27.305937711999999</v>
      </c>
      <c r="E152" s="21">
        <v>40303434</v>
      </c>
      <c r="F152" s="22">
        <v>11036752.699999999</v>
      </c>
      <c r="G152" s="23">
        <v>27.384149698000002</v>
      </c>
    </row>
    <row r="153" spans="1:7" ht="21" x14ac:dyDescent="0.2">
      <c r="A153" s="24" t="s">
        <v>91</v>
      </c>
      <c r="B153" s="25">
        <v>36000</v>
      </c>
      <c r="C153" s="25"/>
      <c r="D153" s="25"/>
      <c r="E153" s="25">
        <v>36000</v>
      </c>
      <c r="F153" s="25"/>
      <c r="G153" s="25"/>
    </row>
    <row r="154" spans="1:7" x14ac:dyDescent="0.2">
      <c r="A154" s="24" t="s">
        <v>8</v>
      </c>
      <c r="B154" s="25">
        <v>879040</v>
      </c>
      <c r="C154" s="26">
        <v>95000</v>
      </c>
      <c r="D154" s="27">
        <v>10.807244266</v>
      </c>
      <c r="E154" s="25">
        <v>879040</v>
      </c>
      <c r="F154" s="26">
        <v>95000</v>
      </c>
      <c r="G154" s="27">
        <v>10.807244266</v>
      </c>
    </row>
    <row r="155" spans="1:7" x14ac:dyDescent="0.2">
      <c r="A155" s="24" t="s">
        <v>93</v>
      </c>
      <c r="B155" s="25">
        <v>1745653</v>
      </c>
      <c r="C155" s="25"/>
      <c r="D155" s="25"/>
      <c r="E155" s="25">
        <v>1745653</v>
      </c>
      <c r="F155" s="25"/>
      <c r="G155" s="25"/>
    </row>
    <row r="156" spans="1:7" ht="31.5" x14ac:dyDescent="0.2">
      <c r="A156" s="24" t="s">
        <v>94</v>
      </c>
      <c r="B156" s="25">
        <v>474971</v>
      </c>
      <c r="C156" s="26">
        <v>840</v>
      </c>
      <c r="D156" s="27">
        <v>0.17685290300000001</v>
      </c>
      <c r="E156" s="25">
        <v>474971</v>
      </c>
      <c r="F156" s="26">
        <v>840</v>
      </c>
      <c r="G156" s="27">
        <v>0.17685290300000001</v>
      </c>
    </row>
    <row r="157" spans="1:7" x14ac:dyDescent="0.2">
      <c r="A157" s="24" t="s">
        <v>95</v>
      </c>
      <c r="B157" s="25">
        <v>2300000</v>
      </c>
      <c r="C157" s="36">
        <v>0</v>
      </c>
      <c r="D157" s="37">
        <v>0</v>
      </c>
      <c r="E157" s="25">
        <v>2300000</v>
      </c>
      <c r="F157" s="25"/>
      <c r="G157" s="25"/>
    </row>
    <row r="158" spans="1:7" ht="21" x14ac:dyDescent="0.2">
      <c r="A158" s="24" t="s">
        <v>96</v>
      </c>
      <c r="B158" s="25">
        <v>2777000</v>
      </c>
      <c r="C158" s="26">
        <v>1446100</v>
      </c>
      <c r="D158" s="27">
        <v>52.074180771000002</v>
      </c>
      <c r="E158" s="25">
        <v>2777000</v>
      </c>
      <c r="F158" s="26">
        <v>1446100</v>
      </c>
      <c r="G158" s="27">
        <v>52.074180771000002</v>
      </c>
    </row>
    <row r="159" spans="1:7" x14ac:dyDescent="0.2">
      <c r="A159" s="28" t="s">
        <v>284</v>
      </c>
      <c r="B159" s="29">
        <v>2200000</v>
      </c>
      <c r="C159" s="30">
        <v>1411100</v>
      </c>
      <c r="D159" s="31">
        <v>64.140909090999997</v>
      </c>
      <c r="E159" s="29">
        <v>2200000</v>
      </c>
      <c r="F159" s="30">
        <v>1411100</v>
      </c>
      <c r="G159" s="31">
        <v>64.140909090999997</v>
      </c>
    </row>
    <row r="160" spans="1:7" x14ac:dyDescent="0.2">
      <c r="A160" s="28" t="s">
        <v>285</v>
      </c>
      <c r="B160" s="29">
        <v>437000</v>
      </c>
      <c r="C160" s="29"/>
      <c r="D160" s="29"/>
      <c r="E160" s="29">
        <v>437000</v>
      </c>
      <c r="F160" s="29"/>
      <c r="G160" s="29"/>
    </row>
    <row r="161" spans="1:7" x14ac:dyDescent="0.2">
      <c r="A161" s="28" t="s">
        <v>286</v>
      </c>
      <c r="B161" s="29">
        <v>140000</v>
      </c>
      <c r="C161" s="30">
        <v>35000</v>
      </c>
      <c r="D161" s="31">
        <v>25</v>
      </c>
      <c r="E161" s="29">
        <v>140000</v>
      </c>
      <c r="F161" s="30">
        <v>35000</v>
      </c>
      <c r="G161" s="31">
        <v>25</v>
      </c>
    </row>
    <row r="162" spans="1:7" ht="21" x14ac:dyDescent="0.2">
      <c r="A162" s="24" t="s">
        <v>100</v>
      </c>
      <c r="B162" s="25">
        <v>9314717</v>
      </c>
      <c r="C162" s="26">
        <v>3673671.38</v>
      </c>
      <c r="D162" s="27">
        <v>39.439430956000002</v>
      </c>
      <c r="E162" s="25">
        <v>9140271</v>
      </c>
      <c r="F162" s="26">
        <v>3657559.38</v>
      </c>
      <c r="G162" s="27">
        <v>40.015874584000002</v>
      </c>
    </row>
    <row r="163" spans="1:7" x14ac:dyDescent="0.2">
      <c r="A163" s="28" t="s">
        <v>101</v>
      </c>
      <c r="B163" s="29">
        <v>8995067</v>
      </c>
      <c r="C163" s="30">
        <v>3657559.38</v>
      </c>
      <c r="D163" s="31">
        <v>40.661835871000001</v>
      </c>
      <c r="E163" s="29">
        <v>8971567</v>
      </c>
      <c r="F163" s="30">
        <v>3657559.38</v>
      </c>
      <c r="G163" s="31">
        <v>40.768344927999998</v>
      </c>
    </row>
    <row r="164" spans="1:7" ht="22.5" x14ac:dyDescent="0.2">
      <c r="A164" s="28" t="s">
        <v>102</v>
      </c>
      <c r="B164" s="29">
        <v>319650</v>
      </c>
      <c r="C164" s="30">
        <v>16112</v>
      </c>
      <c r="D164" s="31">
        <v>5.0405130610000004</v>
      </c>
      <c r="E164" s="29">
        <v>168704</v>
      </c>
      <c r="F164" s="29"/>
      <c r="G164" s="29"/>
    </row>
    <row r="165" spans="1:7" ht="31.5" x14ac:dyDescent="0.2">
      <c r="A165" s="24" t="s">
        <v>103</v>
      </c>
      <c r="B165" s="25">
        <v>22950499</v>
      </c>
      <c r="C165" s="26">
        <v>5837253.3200000003</v>
      </c>
      <c r="D165" s="27">
        <v>25.434101977000001</v>
      </c>
      <c r="E165" s="25">
        <v>22950499</v>
      </c>
      <c r="F165" s="26">
        <v>5837253.3200000003</v>
      </c>
      <c r="G165" s="27">
        <v>25.434101977000001</v>
      </c>
    </row>
    <row r="166" spans="1:7" x14ac:dyDescent="0.2">
      <c r="A166" s="19" t="s">
        <v>104</v>
      </c>
      <c r="B166" s="16">
        <v>805833915</v>
      </c>
      <c r="C166" s="17">
        <v>355801085.94999999</v>
      </c>
      <c r="D166" s="18">
        <v>44.153153562999996</v>
      </c>
      <c r="E166" s="16">
        <v>322415015</v>
      </c>
      <c r="F166" s="17">
        <v>139968894.5</v>
      </c>
      <c r="G166" s="18">
        <v>43.412647671000002</v>
      </c>
    </row>
    <row r="167" spans="1:7" x14ac:dyDescent="0.2">
      <c r="A167" s="20" t="s">
        <v>105</v>
      </c>
      <c r="B167" s="21">
        <v>98406362</v>
      </c>
      <c r="C167" s="22">
        <v>44283330.549999997</v>
      </c>
      <c r="D167" s="23">
        <v>45.000475223000002</v>
      </c>
      <c r="E167" s="21">
        <v>86902603</v>
      </c>
      <c r="F167" s="22">
        <v>39287293.990000002</v>
      </c>
      <c r="G167" s="23">
        <v>45.208420269999998</v>
      </c>
    </row>
    <row r="168" spans="1:7" x14ac:dyDescent="0.2">
      <c r="A168" s="24" t="s">
        <v>287</v>
      </c>
      <c r="B168" s="25">
        <v>45038927</v>
      </c>
      <c r="C168" s="26">
        <v>12726884.76</v>
      </c>
      <c r="D168" s="27">
        <v>28.257522121000001</v>
      </c>
      <c r="E168" s="25">
        <v>45038927</v>
      </c>
      <c r="F168" s="26">
        <v>12726884.76</v>
      </c>
      <c r="G168" s="27">
        <v>28.257522121000001</v>
      </c>
    </row>
    <row r="169" spans="1:7" x14ac:dyDescent="0.2">
      <c r="A169" s="24" t="s">
        <v>288</v>
      </c>
      <c r="B169" s="25">
        <v>2500000</v>
      </c>
      <c r="C169" s="26">
        <v>2500000</v>
      </c>
      <c r="D169" s="27">
        <v>100</v>
      </c>
      <c r="E169" s="25">
        <v>2500000</v>
      </c>
      <c r="F169" s="26">
        <v>2500000</v>
      </c>
      <c r="G169" s="27">
        <v>100</v>
      </c>
    </row>
    <row r="170" spans="1:7" x14ac:dyDescent="0.2">
      <c r="A170" s="24" t="s">
        <v>289</v>
      </c>
      <c r="B170" s="25">
        <v>1604750</v>
      </c>
      <c r="C170" s="26">
        <v>518708.23</v>
      </c>
      <c r="D170" s="27">
        <v>32.323304565000001</v>
      </c>
      <c r="E170" s="25">
        <v>1604750</v>
      </c>
      <c r="F170" s="26">
        <v>518708.23</v>
      </c>
      <c r="G170" s="27">
        <v>32.323304565000001</v>
      </c>
    </row>
    <row r="171" spans="1:7" x14ac:dyDescent="0.2">
      <c r="A171" s="24" t="s">
        <v>290</v>
      </c>
      <c r="B171" s="25">
        <v>1225500</v>
      </c>
      <c r="C171" s="26">
        <v>1225500</v>
      </c>
      <c r="D171" s="27">
        <v>100</v>
      </c>
      <c r="E171" s="25">
        <v>1225500</v>
      </c>
      <c r="F171" s="26">
        <v>1225500</v>
      </c>
      <c r="G171" s="27">
        <v>100</v>
      </c>
    </row>
    <row r="172" spans="1:7" ht="21" x14ac:dyDescent="0.2">
      <c r="A172" s="24" t="s">
        <v>291</v>
      </c>
      <c r="B172" s="25">
        <v>1882600</v>
      </c>
      <c r="C172" s="26">
        <v>1747695</v>
      </c>
      <c r="D172" s="27">
        <v>92.834112398000002</v>
      </c>
      <c r="E172" s="25">
        <v>1882600</v>
      </c>
      <c r="F172" s="26">
        <v>1747695</v>
      </c>
      <c r="G172" s="27">
        <v>92.834112398000002</v>
      </c>
    </row>
    <row r="173" spans="1:7" ht="21" x14ac:dyDescent="0.2">
      <c r="A173" s="24" t="s">
        <v>106</v>
      </c>
      <c r="B173" s="25">
        <v>46154585</v>
      </c>
      <c r="C173" s="26">
        <v>25564542.559999999</v>
      </c>
      <c r="D173" s="27">
        <v>55.388955527999997</v>
      </c>
      <c r="E173" s="25">
        <v>34650826</v>
      </c>
      <c r="F173" s="26">
        <v>20568506</v>
      </c>
      <c r="G173" s="27">
        <v>59.359352645999998</v>
      </c>
    </row>
    <row r="174" spans="1:7" ht="22.5" x14ac:dyDescent="0.2">
      <c r="A174" s="28" t="s">
        <v>106</v>
      </c>
      <c r="B174" s="29">
        <v>46154585</v>
      </c>
      <c r="C174" s="30">
        <v>25564542.559999999</v>
      </c>
      <c r="D174" s="31">
        <v>55.388955527999997</v>
      </c>
      <c r="E174" s="29">
        <v>34650826</v>
      </c>
      <c r="F174" s="30">
        <v>20568506</v>
      </c>
      <c r="G174" s="31">
        <v>59.359352645999998</v>
      </c>
    </row>
    <row r="175" spans="1:7" x14ac:dyDescent="0.2">
      <c r="A175" s="20" t="s">
        <v>292</v>
      </c>
      <c r="B175" s="21">
        <v>8325382</v>
      </c>
      <c r="C175" s="22">
        <v>54571.57</v>
      </c>
      <c r="D175" s="23">
        <v>0.655484277</v>
      </c>
      <c r="E175" s="21">
        <v>8325382</v>
      </c>
      <c r="F175" s="22">
        <v>54571.57</v>
      </c>
      <c r="G175" s="23">
        <v>0.655484277</v>
      </c>
    </row>
    <row r="176" spans="1:7" x14ac:dyDescent="0.2">
      <c r="A176" s="24" t="s">
        <v>293</v>
      </c>
      <c r="B176" s="25">
        <v>4300000</v>
      </c>
      <c r="C176" s="25"/>
      <c r="D176" s="25"/>
      <c r="E176" s="25">
        <v>4300000</v>
      </c>
      <c r="F176" s="25"/>
      <c r="G176" s="25"/>
    </row>
    <row r="177" spans="1:7" x14ac:dyDescent="0.2">
      <c r="A177" s="24" t="s">
        <v>294</v>
      </c>
      <c r="B177" s="25">
        <v>4025382</v>
      </c>
      <c r="C177" s="26">
        <v>54571.57</v>
      </c>
      <c r="D177" s="27">
        <v>1.3556867399999999</v>
      </c>
      <c r="E177" s="25">
        <v>4025382</v>
      </c>
      <c r="F177" s="26">
        <v>54571.57</v>
      </c>
      <c r="G177" s="27">
        <v>1.3556867399999999</v>
      </c>
    </row>
    <row r="178" spans="1:7" ht="22.5" x14ac:dyDescent="0.2">
      <c r="A178" s="28" t="s">
        <v>295</v>
      </c>
      <c r="B178" s="29">
        <v>400</v>
      </c>
      <c r="C178" s="30">
        <v>400</v>
      </c>
      <c r="D178" s="31">
        <v>100</v>
      </c>
      <c r="E178" s="29">
        <v>400</v>
      </c>
      <c r="F178" s="30">
        <v>400</v>
      </c>
      <c r="G178" s="31">
        <v>100</v>
      </c>
    </row>
    <row r="179" spans="1:7" ht="22.5" x14ac:dyDescent="0.2">
      <c r="A179" s="28" t="s">
        <v>296</v>
      </c>
      <c r="B179" s="29">
        <v>5000</v>
      </c>
      <c r="C179" s="30">
        <v>1150.57</v>
      </c>
      <c r="D179" s="31">
        <v>23.011399999999998</v>
      </c>
      <c r="E179" s="29">
        <v>5000</v>
      </c>
      <c r="F179" s="30">
        <v>1150.57</v>
      </c>
      <c r="G179" s="31">
        <v>23.011399999999998</v>
      </c>
    </row>
    <row r="180" spans="1:7" x14ac:dyDescent="0.2">
      <c r="A180" s="28" t="s">
        <v>297</v>
      </c>
      <c r="B180" s="29">
        <v>3393032</v>
      </c>
      <c r="C180" s="29"/>
      <c r="D180" s="29"/>
      <c r="E180" s="29">
        <v>3393032</v>
      </c>
      <c r="F180" s="29"/>
      <c r="G180" s="29"/>
    </row>
    <row r="181" spans="1:7" ht="22.5" x14ac:dyDescent="0.2">
      <c r="A181" s="28" t="s">
        <v>298</v>
      </c>
      <c r="B181" s="29">
        <v>626950</v>
      </c>
      <c r="C181" s="30">
        <v>53021</v>
      </c>
      <c r="D181" s="31">
        <v>8.4569742399999992</v>
      </c>
      <c r="E181" s="29">
        <v>626950</v>
      </c>
      <c r="F181" s="30">
        <v>53021</v>
      </c>
      <c r="G181" s="31">
        <v>8.4569742399999992</v>
      </c>
    </row>
    <row r="182" spans="1:7" x14ac:dyDescent="0.2">
      <c r="A182" s="20" t="s">
        <v>107</v>
      </c>
      <c r="B182" s="21">
        <v>697162946</v>
      </c>
      <c r="C182" s="22">
        <v>311454897.93000001</v>
      </c>
      <c r="D182" s="23">
        <v>44.674620146999999</v>
      </c>
      <c r="E182" s="21">
        <v>225247805</v>
      </c>
      <c r="F182" s="22">
        <v>100618743.04000001</v>
      </c>
      <c r="G182" s="23">
        <v>44.67024353</v>
      </c>
    </row>
    <row r="183" spans="1:7" ht="31.5" x14ac:dyDescent="0.2">
      <c r="A183" s="24" t="s">
        <v>108</v>
      </c>
      <c r="B183" s="25">
        <v>116240711</v>
      </c>
      <c r="C183" s="26">
        <v>51309313.43</v>
      </c>
      <c r="D183" s="27">
        <v>44.140570879999999</v>
      </c>
      <c r="E183" s="25">
        <v>5130550</v>
      </c>
      <c r="F183" s="26">
        <v>3910637.2</v>
      </c>
      <c r="G183" s="27">
        <v>76.222572628999998</v>
      </c>
    </row>
    <row r="184" spans="1:7" x14ac:dyDescent="0.2">
      <c r="A184" s="24" t="s">
        <v>299</v>
      </c>
      <c r="B184" s="25">
        <v>28091510</v>
      </c>
      <c r="C184" s="26">
        <v>13606787.92</v>
      </c>
      <c r="D184" s="27">
        <v>48.437367447</v>
      </c>
      <c r="E184" s="25">
        <v>18997269</v>
      </c>
      <c r="F184" s="26">
        <v>10007486.16</v>
      </c>
      <c r="G184" s="27">
        <v>52.678551638000002</v>
      </c>
    </row>
    <row r="185" spans="1:7" x14ac:dyDescent="0.2">
      <c r="A185" s="24" t="s">
        <v>300</v>
      </c>
      <c r="B185" s="25">
        <v>442724006</v>
      </c>
      <c r="C185" s="26">
        <v>200091586.24000001</v>
      </c>
      <c r="D185" s="27">
        <v>45.195558300000002</v>
      </c>
      <c r="E185" s="25">
        <v>147503294</v>
      </c>
      <c r="F185" s="26">
        <v>62161699.609999999</v>
      </c>
      <c r="G185" s="27">
        <v>42.142584022999998</v>
      </c>
    </row>
    <row r="186" spans="1:7" x14ac:dyDescent="0.2">
      <c r="A186" s="28" t="s">
        <v>301</v>
      </c>
      <c r="B186" s="29">
        <v>295220712</v>
      </c>
      <c r="C186" s="30">
        <v>137929886.63</v>
      </c>
      <c r="D186" s="31">
        <v>46.720938275000002</v>
      </c>
      <c r="E186" s="29"/>
      <c r="F186" s="29"/>
      <c r="G186" s="29"/>
    </row>
    <row r="187" spans="1:7" x14ac:dyDescent="0.2">
      <c r="A187" s="28" t="s">
        <v>302</v>
      </c>
      <c r="B187" s="29">
        <v>147503294</v>
      </c>
      <c r="C187" s="30">
        <v>62161699.609999999</v>
      </c>
      <c r="D187" s="31">
        <v>42.142584022999998</v>
      </c>
      <c r="E187" s="29">
        <v>147503294</v>
      </c>
      <c r="F187" s="30">
        <v>62161699.609999999</v>
      </c>
      <c r="G187" s="31">
        <v>42.142584022999998</v>
      </c>
    </row>
    <row r="188" spans="1:7" ht="21" x14ac:dyDescent="0.2">
      <c r="A188" s="24" t="s">
        <v>111</v>
      </c>
      <c r="B188" s="25">
        <v>14015438</v>
      </c>
      <c r="C188" s="26">
        <v>8719115.6699999999</v>
      </c>
      <c r="D188" s="27">
        <v>62.210796907999999</v>
      </c>
      <c r="E188" s="25">
        <v>5352364</v>
      </c>
      <c r="F188" s="26">
        <v>1422408.35</v>
      </c>
      <c r="G188" s="27">
        <v>26.575329144000001</v>
      </c>
    </row>
    <row r="189" spans="1:7" ht="31.5" x14ac:dyDescent="0.2">
      <c r="A189" s="24" t="s">
        <v>113</v>
      </c>
      <c r="B189" s="25">
        <v>3797857</v>
      </c>
      <c r="C189" s="26">
        <v>1001295.28</v>
      </c>
      <c r="D189" s="27">
        <v>26.364744118000001</v>
      </c>
      <c r="E189" s="25">
        <v>506580</v>
      </c>
      <c r="F189" s="25"/>
      <c r="G189" s="25"/>
    </row>
    <row r="190" spans="1:7" ht="31.5" x14ac:dyDescent="0.2">
      <c r="A190" s="24" t="s">
        <v>114</v>
      </c>
      <c r="B190" s="25">
        <v>4034078</v>
      </c>
      <c r="C190" s="26">
        <v>1167940.47</v>
      </c>
      <c r="D190" s="27">
        <v>28.951856409000001</v>
      </c>
      <c r="E190" s="25">
        <v>2027000</v>
      </c>
      <c r="F190" s="26">
        <v>450000</v>
      </c>
      <c r="G190" s="27">
        <v>22.200296003999998</v>
      </c>
    </row>
    <row r="191" spans="1:7" ht="21" x14ac:dyDescent="0.2">
      <c r="A191" s="24" t="s">
        <v>115</v>
      </c>
      <c r="B191" s="25">
        <v>71587249</v>
      </c>
      <c r="C191" s="26">
        <v>30266346.109999999</v>
      </c>
      <c r="D191" s="27">
        <v>42.278962430999997</v>
      </c>
      <c r="E191" s="25">
        <v>45730748</v>
      </c>
      <c r="F191" s="26">
        <v>22666511.719999999</v>
      </c>
      <c r="G191" s="27">
        <v>49.565145358999999</v>
      </c>
    </row>
    <row r="192" spans="1:7" x14ac:dyDescent="0.2">
      <c r="A192" s="24" t="s">
        <v>116</v>
      </c>
      <c r="B192" s="25">
        <v>8647020</v>
      </c>
      <c r="C192" s="26">
        <v>3489386.73</v>
      </c>
      <c r="D192" s="27">
        <v>40.353633158999997</v>
      </c>
      <c r="E192" s="25"/>
      <c r="F192" s="25"/>
      <c r="G192" s="25"/>
    </row>
    <row r="193" spans="1:7" x14ac:dyDescent="0.2">
      <c r="A193" s="28" t="s">
        <v>117</v>
      </c>
      <c r="B193" s="29">
        <v>2074007</v>
      </c>
      <c r="C193" s="30">
        <v>1027121.39</v>
      </c>
      <c r="D193" s="31">
        <v>49.523525716000002</v>
      </c>
      <c r="E193" s="29"/>
      <c r="F193" s="29"/>
      <c r="G193" s="29"/>
    </row>
    <row r="194" spans="1:7" x14ac:dyDescent="0.2">
      <c r="A194" s="28" t="s">
        <v>118</v>
      </c>
      <c r="B194" s="29">
        <v>6573013</v>
      </c>
      <c r="C194" s="30">
        <v>2462265.34</v>
      </c>
      <c r="D194" s="31">
        <v>37.460223188000001</v>
      </c>
      <c r="E194" s="29"/>
      <c r="F194" s="29"/>
      <c r="G194" s="29"/>
    </row>
    <row r="195" spans="1:7" x14ac:dyDescent="0.2">
      <c r="A195" s="24" t="s">
        <v>119</v>
      </c>
      <c r="B195" s="25">
        <v>8025077</v>
      </c>
      <c r="C195" s="26">
        <v>1803126.08</v>
      </c>
      <c r="D195" s="27">
        <v>22.468645222999999</v>
      </c>
      <c r="E195" s="25"/>
      <c r="F195" s="25"/>
      <c r="G195" s="25"/>
    </row>
    <row r="196" spans="1:7" ht="22.5" x14ac:dyDescent="0.2">
      <c r="A196" s="20" t="s">
        <v>120</v>
      </c>
      <c r="B196" s="21">
        <v>1939225</v>
      </c>
      <c r="C196" s="22">
        <v>8285.9</v>
      </c>
      <c r="D196" s="23">
        <v>0.42727893900000002</v>
      </c>
      <c r="E196" s="21">
        <v>1939225</v>
      </c>
      <c r="F196" s="22">
        <v>8285.9</v>
      </c>
      <c r="G196" s="23">
        <v>0.42727893900000002</v>
      </c>
    </row>
    <row r="197" spans="1:7" x14ac:dyDescent="0.2">
      <c r="A197" s="24" t="s">
        <v>121</v>
      </c>
      <c r="B197" s="25">
        <v>1625917</v>
      </c>
      <c r="C197" s="25"/>
      <c r="D197" s="25"/>
      <c r="E197" s="25">
        <v>1625917</v>
      </c>
      <c r="F197" s="25"/>
      <c r="G197" s="25"/>
    </row>
    <row r="198" spans="1:7" ht="21" x14ac:dyDescent="0.2">
      <c r="A198" s="24" t="s">
        <v>122</v>
      </c>
      <c r="B198" s="25">
        <v>30000</v>
      </c>
      <c r="C198" s="26">
        <v>8285.9</v>
      </c>
      <c r="D198" s="27">
        <v>27.619666667000001</v>
      </c>
      <c r="E198" s="25">
        <v>30000</v>
      </c>
      <c r="F198" s="26">
        <v>8285.9</v>
      </c>
      <c r="G198" s="27">
        <v>27.619666667000001</v>
      </c>
    </row>
    <row r="199" spans="1:7" x14ac:dyDescent="0.2">
      <c r="A199" s="24" t="s">
        <v>123</v>
      </c>
      <c r="B199" s="25">
        <v>283308</v>
      </c>
      <c r="C199" s="25"/>
      <c r="D199" s="25"/>
      <c r="E199" s="25">
        <v>283308</v>
      </c>
      <c r="F199" s="25"/>
      <c r="G199" s="25"/>
    </row>
    <row r="200" spans="1:7" ht="22.5" x14ac:dyDescent="0.2">
      <c r="A200" s="19" t="s">
        <v>125</v>
      </c>
      <c r="B200" s="16">
        <v>414881124</v>
      </c>
      <c r="C200" s="17">
        <v>200227643.61000001</v>
      </c>
      <c r="D200" s="18">
        <v>48.261449370999998</v>
      </c>
      <c r="E200" s="16">
        <v>414881124</v>
      </c>
      <c r="F200" s="17">
        <v>200227643.61000001</v>
      </c>
      <c r="G200" s="18">
        <v>48.261449370999998</v>
      </c>
    </row>
    <row r="201" spans="1:7" x14ac:dyDescent="0.2">
      <c r="A201" s="20" t="s">
        <v>126</v>
      </c>
      <c r="B201" s="21">
        <v>43358101</v>
      </c>
      <c r="C201" s="22">
        <v>34195686</v>
      </c>
      <c r="D201" s="23">
        <v>78.868043598</v>
      </c>
      <c r="E201" s="21">
        <v>43358101</v>
      </c>
      <c r="F201" s="22">
        <v>34195686</v>
      </c>
      <c r="G201" s="23">
        <v>78.868043598</v>
      </c>
    </row>
    <row r="202" spans="1:7" x14ac:dyDescent="0.2">
      <c r="A202" s="24" t="s">
        <v>127</v>
      </c>
      <c r="B202" s="25">
        <v>43358101</v>
      </c>
      <c r="C202" s="26">
        <v>34195686</v>
      </c>
      <c r="D202" s="27">
        <v>78.868043598</v>
      </c>
      <c r="E202" s="25">
        <v>43358101</v>
      </c>
      <c r="F202" s="26">
        <v>34195686</v>
      </c>
      <c r="G202" s="27">
        <v>78.868043598</v>
      </c>
    </row>
    <row r="203" spans="1:7" x14ac:dyDescent="0.2">
      <c r="A203" s="20" t="s">
        <v>128</v>
      </c>
      <c r="B203" s="21">
        <v>16683190</v>
      </c>
      <c r="C203" s="22">
        <v>1597730.11</v>
      </c>
      <c r="D203" s="23">
        <v>9.5768861350000005</v>
      </c>
      <c r="E203" s="21">
        <v>16683190</v>
      </c>
      <c r="F203" s="22">
        <v>1597730.11</v>
      </c>
      <c r="G203" s="23">
        <v>9.5768861350000005</v>
      </c>
    </row>
    <row r="204" spans="1:7" x14ac:dyDescent="0.2">
      <c r="A204" s="24" t="s">
        <v>303</v>
      </c>
      <c r="B204" s="25">
        <v>14913087</v>
      </c>
      <c r="C204" s="26">
        <v>1170644.56</v>
      </c>
      <c r="D204" s="27">
        <v>7.8497802630000004</v>
      </c>
      <c r="E204" s="25">
        <v>14913087</v>
      </c>
      <c r="F204" s="26">
        <v>1170644.56</v>
      </c>
      <c r="G204" s="27">
        <v>7.8497802630000004</v>
      </c>
    </row>
    <row r="205" spans="1:7" x14ac:dyDescent="0.2">
      <c r="A205" s="24" t="s">
        <v>11</v>
      </c>
      <c r="B205" s="25">
        <v>1770103</v>
      </c>
      <c r="C205" s="26">
        <v>427085.55</v>
      </c>
      <c r="D205" s="27">
        <v>24.127723075999999</v>
      </c>
      <c r="E205" s="25">
        <v>1770103</v>
      </c>
      <c r="F205" s="26">
        <v>427085.55</v>
      </c>
      <c r="G205" s="27">
        <v>24.127723075999999</v>
      </c>
    </row>
    <row r="206" spans="1:7" x14ac:dyDescent="0.2">
      <c r="A206" s="20" t="s">
        <v>129</v>
      </c>
      <c r="B206" s="21">
        <v>354439833</v>
      </c>
      <c r="C206" s="22">
        <v>164424227.5</v>
      </c>
      <c r="D206" s="23">
        <v>46.389884033999998</v>
      </c>
      <c r="E206" s="21">
        <v>354439833</v>
      </c>
      <c r="F206" s="22">
        <v>164424227.5</v>
      </c>
      <c r="G206" s="23">
        <v>46.389884033999998</v>
      </c>
    </row>
    <row r="207" spans="1:7" ht="21" x14ac:dyDescent="0.2">
      <c r="A207" s="24" t="s">
        <v>304</v>
      </c>
      <c r="B207" s="25">
        <v>165337467</v>
      </c>
      <c r="C207" s="26">
        <v>78410100</v>
      </c>
      <c r="D207" s="27">
        <v>47.424278006999998</v>
      </c>
      <c r="E207" s="25">
        <v>165337467</v>
      </c>
      <c r="F207" s="26">
        <v>78410100</v>
      </c>
      <c r="G207" s="27">
        <v>47.424278006999998</v>
      </c>
    </row>
    <row r="208" spans="1:7" x14ac:dyDescent="0.2">
      <c r="A208" s="28" t="s">
        <v>305</v>
      </c>
      <c r="B208" s="29">
        <v>13392944</v>
      </c>
      <c r="C208" s="30">
        <v>6741000</v>
      </c>
      <c r="D208" s="31">
        <v>50.332473577000002</v>
      </c>
      <c r="E208" s="29">
        <v>13392944</v>
      </c>
      <c r="F208" s="30">
        <v>6741000</v>
      </c>
      <c r="G208" s="31">
        <v>50.332473577000002</v>
      </c>
    </row>
    <row r="209" spans="1:7" x14ac:dyDescent="0.2">
      <c r="A209" s="28" t="s">
        <v>306</v>
      </c>
      <c r="B209" s="29">
        <v>13547408</v>
      </c>
      <c r="C209" s="30">
        <v>5942000</v>
      </c>
      <c r="D209" s="31">
        <v>43.860788720999999</v>
      </c>
      <c r="E209" s="29">
        <v>13547408</v>
      </c>
      <c r="F209" s="30">
        <v>5942000</v>
      </c>
      <c r="G209" s="31">
        <v>43.860788720999999</v>
      </c>
    </row>
    <row r="210" spans="1:7" x14ac:dyDescent="0.2">
      <c r="A210" s="28" t="s">
        <v>307</v>
      </c>
      <c r="B210" s="29">
        <v>6266976</v>
      </c>
      <c r="C210" s="30">
        <v>2935000</v>
      </c>
      <c r="D210" s="31">
        <v>46.832794636999999</v>
      </c>
      <c r="E210" s="29">
        <v>6266976</v>
      </c>
      <c r="F210" s="30">
        <v>2935000</v>
      </c>
      <c r="G210" s="31">
        <v>46.832794636999999</v>
      </c>
    </row>
    <row r="211" spans="1:7" x14ac:dyDescent="0.2">
      <c r="A211" s="28" t="s">
        <v>308</v>
      </c>
      <c r="B211" s="29">
        <v>20651051</v>
      </c>
      <c r="C211" s="30">
        <v>11110000</v>
      </c>
      <c r="D211" s="31">
        <v>53.798714650999997</v>
      </c>
      <c r="E211" s="29">
        <v>20651051</v>
      </c>
      <c r="F211" s="30">
        <v>11110000</v>
      </c>
      <c r="G211" s="31">
        <v>53.798714650999997</v>
      </c>
    </row>
    <row r="212" spans="1:7" x14ac:dyDescent="0.2">
      <c r="A212" s="28" t="s">
        <v>309</v>
      </c>
      <c r="B212" s="29">
        <v>6682890</v>
      </c>
      <c r="C212" s="30">
        <v>3285000</v>
      </c>
      <c r="D212" s="31">
        <v>49.155380381999997</v>
      </c>
      <c r="E212" s="29">
        <v>6682890</v>
      </c>
      <c r="F212" s="30">
        <v>3285000</v>
      </c>
      <c r="G212" s="31">
        <v>49.155380381999997</v>
      </c>
    </row>
    <row r="213" spans="1:7" x14ac:dyDescent="0.2">
      <c r="A213" s="28" t="s">
        <v>310</v>
      </c>
      <c r="B213" s="29">
        <v>3737908</v>
      </c>
      <c r="C213" s="30">
        <v>1505000</v>
      </c>
      <c r="D213" s="31">
        <v>40.263163245000001</v>
      </c>
      <c r="E213" s="29">
        <v>3737908</v>
      </c>
      <c r="F213" s="30">
        <v>1505000</v>
      </c>
      <c r="G213" s="31">
        <v>40.263163245000001</v>
      </c>
    </row>
    <row r="214" spans="1:7" x14ac:dyDescent="0.2">
      <c r="A214" s="28" t="s">
        <v>311</v>
      </c>
      <c r="B214" s="29">
        <v>6489426</v>
      </c>
      <c r="C214" s="30">
        <v>2980000</v>
      </c>
      <c r="D214" s="31">
        <v>45.920856483000001</v>
      </c>
      <c r="E214" s="29">
        <v>6489426</v>
      </c>
      <c r="F214" s="30">
        <v>2980000</v>
      </c>
      <c r="G214" s="31">
        <v>45.920856483000001</v>
      </c>
    </row>
    <row r="215" spans="1:7" x14ac:dyDescent="0.2">
      <c r="A215" s="28" t="s">
        <v>312</v>
      </c>
      <c r="B215" s="29">
        <v>5399710</v>
      </c>
      <c r="C215" s="30">
        <v>2611400</v>
      </c>
      <c r="D215" s="31">
        <v>48.361856469999999</v>
      </c>
      <c r="E215" s="29">
        <v>5399710</v>
      </c>
      <c r="F215" s="30">
        <v>2611400</v>
      </c>
      <c r="G215" s="31">
        <v>48.361856469999999</v>
      </c>
    </row>
    <row r="216" spans="1:7" x14ac:dyDescent="0.2">
      <c r="A216" s="28" t="s">
        <v>313</v>
      </c>
      <c r="B216" s="29">
        <v>8823000</v>
      </c>
      <c r="C216" s="30">
        <v>4320000</v>
      </c>
      <c r="D216" s="31">
        <v>48.962937775999997</v>
      </c>
      <c r="E216" s="29">
        <v>8823000</v>
      </c>
      <c r="F216" s="30">
        <v>4320000</v>
      </c>
      <c r="G216" s="31">
        <v>48.962937775999997</v>
      </c>
    </row>
    <row r="217" spans="1:7" x14ac:dyDescent="0.2">
      <c r="A217" s="28" t="s">
        <v>314</v>
      </c>
      <c r="B217" s="29">
        <v>15287056</v>
      </c>
      <c r="C217" s="30">
        <v>6286500</v>
      </c>
      <c r="D217" s="31">
        <v>41.123025912000003</v>
      </c>
      <c r="E217" s="29">
        <v>15287056</v>
      </c>
      <c r="F217" s="30">
        <v>6286500</v>
      </c>
      <c r="G217" s="31">
        <v>41.123025912000003</v>
      </c>
    </row>
    <row r="218" spans="1:7" x14ac:dyDescent="0.2">
      <c r="A218" s="28" t="s">
        <v>315</v>
      </c>
      <c r="B218" s="29">
        <v>3326362</v>
      </c>
      <c r="C218" s="30">
        <v>1634000</v>
      </c>
      <c r="D218" s="31">
        <v>49.122735288999998</v>
      </c>
      <c r="E218" s="29">
        <v>3326362</v>
      </c>
      <c r="F218" s="30">
        <v>1634000</v>
      </c>
      <c r="G218" s="31">
        <v>49.122735288999998</v>
      </c>
    </row>
    <row r="219" spans="1:7" x14ac:dyDescent="0.2">
      <c r="A219" s="28" t="s">
        <v>316</v>
      </c>
      <c r="B219" s="29">
        <v>12333605</v>
      </c>
      <c r="C219" s="30">
        <v>5770000</v>
      </c>
      <c r="D219" s="31">
        <v>46.782753298999999</v>
      </c>
      <c r="E219" s="29">
        <v>12333605</v>
      </c>
      <c r="F219" s="30">
        <v>5770000</v>
      </c>
      <c r="G219" s="31">
        <v>46.782753298999999</v>
      </c>
    </row>
    <row r="220" spans="1:7" x14ac:dyDescent="0.2">
      <c r="A220" s="28" t="s">
        <v>317</v>
      </c>
      <c r="B220" s="29">
        <v>8487004</v>
      </c>
      <c r="C220" s="30">
        <v>3950000</v>
      </c>
      <c r="D220" s="31">
        <v>46.541747829999998</v>
      </c>
      <c r="E220" s="29">
        <v>8487004</v>
      </c>
      <c r="F220" s="30">
        <v>3950000</v>
      </c>
      <c r="G220" s="31">
        <v>46.541747829999998</v>
      </c>
    </row>
    <row r="221" spans="1:7" x14ac:dyDescent="0.2">
      <c r="A221" s="28" t="s">
        <v>318</v>
      </c>
      <c r="B221" s="29">
        <v>13822059</v>
      </c>
      <c r="C221" s="30">
        <v>6883200</v>
      </c>
      <c r="D221" s="31">
        <v>49.798658795999998</v>
      </c>
      <c r="E221" s="29">
        <v>13822059</v>
      </c>
      <c r="F221" s="30">
        <v>6883200</v>
      </c>
      <c r="G221" s="31">
        <v>49.798658795999998</v>
      </c>
    </row>
    <row r="222" spans="1:7" x14ac:dyDescent="0.2">
      <c r="A222" s="28" t="s">
        <v>319</v>
      </c>
      <c r="B222" s="29">
        <v>6495457</v>
      </c>
      <c r="C222" s="30">
        <v>2990000</v>
      </c>
      <c r="D222" s="31">
        <v>46.032172948000003</v>
      </c>
      <c r="E222" s="29">
        <v>6495457</v>
      </c>
      <c r="F222" s="30">
        <v>2990000</v>
      </c>
      <c r="G222" s="31">
        <v>46.032172948000003</v>
      </c>
    </row>
    <row r="223" spans="1:7" x14ac:dyDescent="0.2">
      <c r="A223" s="28" t="s">
        <v>320</v>
      </c>
      <c r="B223" s="29">
        <v>11048709</v>
      </c>
      <c r="C223" s="30">
        <v>5100000</v>
      </c>
      <c r="D223" s="31">
        <v>46.159239057000001</v>
      </c>
      <c r="E223" s="29">
        <v>11048709</v>
      </c>
      <c r="F223" s="30">
        <v>5100000</v>
      </c>
      <c r="G223" s="31">
        <v>46.159239057000001</v>
      </c>
    </row>
    <row r="224" spans="1:7" ht="22.5" x14ac:dyDescent="0.2">
      <c r="A224" s="28" t="s">
        <v>321</v>
      </c>
      <c r="B224" s="29">
        <v>9545902</v>
      </c>
      <c r="C224" s="30">
        <v>4367000</v>
      </c>
      <c r="D224" s="31">
        <v>45.747379346999999</v>
      </c>
      <c r="E224" s="29">
        <v>9545902</v>
      </c>
      <c r="F224" s="30">
        <v>4367000</v>
      </c>
      <c r="G224" s="31">
        <v>45.747379346999999</v>
      </c>
    </row>
    <row r="225" spans="1:7" ht="21" x14ac:dyDescent="0.2">
      <c r="A225" s="24" t="s">
        <v>322</v>
      </c>
      <c r="B225" s="25">
        <v>104743983</v>
      </c>
      <c r="C225" s="26">
        <v>45785361</v>
      </c>
      <c r="D225" s="27">
        <v>43.711686045</v>
      </c>
      <c r="E225" s="25">
        <v>104743983</v>
      </c>
      <c r="F225" s="26">
        <v>45785361</v>
      </c>
      <c r="G225" s="27">
        <v>43.711686045</v>
      </c>
    </row>
    <row r="226" spans="1:7" x14ac:dyDescent="0.2">
      <c r="A226" s="28" t="s">
        <v>323</v>
      </c>
      <c r="B226" s="29">
        <v>14213078</v>
      </c>
      <c r="C226" s="30">
        <v>6730000</v>
      </c>
      <c r="D226" s="31">
        <v>47.350756816999997</v>
      </c>
      <c r="E226" s="29">
        <v>14213078</v>
      </c>
      <c r="F226" s="30">
        <v>6730000</v>
      </c>
      <c r="G226" s="31">
        <v>47.350756816999997</v>
      </c>
    </row>
    <row r="227" spans="1:7" x14ac:dyDescent="0.2">
      <c r="A227" s="28" t="s">
        <v>324</v>
      </c>
      <c r="B227" s="29">
        <v>37557189</v>
      </c>
      <c r="C227" s="30">
        <v>17473088</v>
      </c>
      <c r="D227" s="31">
        <v>46.523950448000001</v>
      </c>
      <c r="E227" s="29">
        <v>37557189</v>
      </c>
      <c r="F227" s="30">
        <v>17473088</v>
      </c>
      <c r="G227" s="31">
        <v>46.523950448000001</v>
      </c>
    </row>
    <row r="228" spans="1:7" x14ac:dyDescent="0.2">
      <c r="A228" s="28" t="s">
        <v>325</v>
      </c>
      <c r="B228" s="29">
        <v>3503830</v>
      </c>
      <c r="C228" s="30">
        <v>1592273</v>
      </c>
      <c r="D228" s="31">
        <v>45.443785800000001</v>
      </c>
      <c r="E228" s="29">
        <v>3503830</v>
      </c>
      <c r="F228" s="30">
        <v>1592273</v>
      </c>
      <c r="G228" s="31">
        <v>45.443785800000001</v>
      </c>
    </row>
    <row r="229" spans="1:7" x14ac:dyDescent="0.2">
      <c r="A229" s="28" t="s">
        <v>326</v>
      </c>
      <c r="B229" s="29">
        <v>17810710</v>
      </c>
      <c r="C229" s="30">
        <v>6200000</v>
      </c>
      <c r="D229" s="31">
        <v>34.810515694999999</v>
      </c>
      <c r="E229" s="29">
        <v>17810710</v>
      </c>
      <c r="F229" s="30">
        <v>6200000</v>
      </c>
      <c r="G229" s="31">
        <v>34.810515694999999</v>
      </c>
    </row>
    <row r="230" spans="1:7" x14ac:dyDescent="0.2">
      <c r="A230" s="28" t="s">
        <v>327</v>
      </c>
      <c r="B230" s="29">
        <v>28812718</v>
      </c>
      <c r="C230" s="30">
        <v>12800000</v>
      </c>
      <c r="D230" s="31">
        <v>44.424826564</v>
      </c>
      <c r="E230" s="29">
        <v>28812718</v>
      </c>
      <c r="F230" s="30">
        <v>12800000</v>
      </c>
      <c r="G230" s="31">
        <v>44.424826564</v>
      </c>
    </row>
    <row r="231" spans="1:7" x14ac:dyDescent="0.2">
      <c r="A231" s="28" t="s">
        <v>328</v>
      </c>
      <c r="B231" s="29">
        <v>2846458</v>
      </c>
      <c r="C231" s="30">
        <v>990000</v>
      </c>
      <c r="D231" s="31">
        <v>34.780067017</v>
      </c>
      <c r="E231" s="29">
        <v>2846458</v>
      </c>
      <c r="F231" s="30">
        <v>990000</v>
      </c>
      <c r="G231" s="31">
        <v>34.780067017</v>
      </c>
    </row>
    <row r="232" spans="1:7" ht="21" x14ac:dyDescent="0.2">
      <c r="A232" s="24" t="s">
        <v>130</v>
      </c>
      <c r="B232" s="25">
        <v>18141426</v>
      </c>
      <c r="C232" s="26">
        <v>8296866.5</v>
      </c>
      <c r="D232" s="27">
        <v>45.734367849999998</v>
      </c>
      <c r="E232" s="25">
        <v>18141426</v>
      </c>
      <c r="F232" s="26">
        <v>8296866.5</v>
      </c>
      <c r="G232" s="27">
        <v>45.734367849999998</v>
      </c>
    </row>
    <row r="233" spans="1:7" x14ac:dyDescent="0.2">
      <c r="A233" s="28" t="s">
        <v>329</v>
      </c>
      <c r="B233" s="29">
        <v>5369093</v>
      </c>
      <c r="C233" s="30">
        <v>2783200</v>
      </c>
      <c r="D233" s="31">
        <v>51.837433249999997</v>
      </c>
      <c r="E233" s="29">
        <v>5369093</v>
      </c>
      <c r="F233" s="30">
        <v>2783200</v>
      </c>
      <c r="G233" s="31">
        <v>51.837433249999997</v>
      </c>
    </row>
    <row r="234" spans="1:7" x14ac:dyDescent="0.2">
      <c r="A234" s="28" t="s">
        <v>330</v>
      </c>
      <c r="B234" s="29">
        <v>12772333</v>
      </c>
      <c r="C234" s="30">
        <v>5513666.5</v>
      </c>
      <c r="D234" s="31">
        <v>43.168828279000003</v>
      </c>
      <c r="E234" s="29">
        <v>12772333</v>
      </c>
      <c r="F234" s="30">
        <v>5513666.5</v>
      </c>
      <c r="G234" s="31">
        <v>43.168828279000003</v>
      </c>
    </row>
    <row r="235" spans="1:7" x14ac:dyDescent="0.2">
      <c r="A235" s="24" t="s">
        <v>331</v>
      </c>
      <c r="B235" s="25">
        <v>66216957</v>
      </c>
      <c r="C235" s="26">
        <v>31931900</v>
      </c>
      <c r="D235" s="27">
        <v>48.223146225000001</v>
      </c>
      <c r="E235" s="25">
        <v>66216957</v>
      </c>
      <c r="F235" s="26">
        <v>31931900</v>
      </c>
      <c r="G235" s="27">
        <v>48.223146225000001</v>
      </c>
    </row>
    <row r="236" spans="1:7" x14ac:dyDescent="0.2">
      <c r="A236" s="28" t="s">
        <v>332</v>
      </c>
      <c r="B236" s="29">
        <v>19036905</v>
      </c>
      <c r="C236" s="30">
        <v>8631300</v>
      </c>
      <c r="D236" s="31">
        <v>45.339828087000001</v>
      </c>
      <c r="E236" s="29">
        <v>19036905</v>
      </c>
      <c r="F236" s="30">
        <v>8631300</v>
      </c>
      <c r="G236" s="31">
        <v>45.339828087000001</v>
      </c>
    </row>
    <row r="237" spans="1:7" x14ac:dyDescent="0.2">
      <c r="A237" s="28" t="s">
        <v>333</v>
      </c>
      <c r="B237" s="29">
        <v>5824613</v>
      </c>
      <c r="C237" s="30">
        <v>2750000</v>
      </c>
      <c r="D237" s="31">
        <v>47.213437184999997</v>
      </c>
      <c r="E237" s="29">
        <v>5824613</v>
      </c>
      <c r="F237" s="30">
        <v>2750000</v>
      </c>
      <c r="G237" s="31">
        <v>47.213437184999997</v>
      </c>
    </row>
    <row r="238" spans="1:7" x14ac:dyDescent="0.2">
      <c r="A238" s="28" t="s">
        <v>334</v>
      </c>
      <c r="B238" s="29">
        <v>9821549</v>
      </c>
      <c r="C238" s="30">
        <v>4997100</v>
      </c>
      <c r="D238" s="31">
        <v>50.878939768000002</v>
      </c>
      <c r="E238" s="29">
        <v>9821549</v>
      </c>
      <c r="F238" s="30">
        <v>4997100</v>
      </c>
      <c r="G238" s="31">
        <v>50.878939768000002</v>
      </c>
    </row>
    <row r="239" spans="1:7" x14ac:dyDescent="0.2">
      <c r="A239" s="28" t="s">
        <v>335</v>
      </c>
      <c r="B239" s="29">
        <v>22900000</v>
      </c>
      <c r="C239" s="30">
        <v>11275000</v>
      </c>
      <c r="D239" s="31">
        <v>49.235807860000001</v>
      </c>
      <c r="E239" s="29">
        <v>22900000</v>
      </c>
      <c r="F239" s="30">
        <v>11275000</v>
      </c>
      <c r="G239" s="31">
        <v>49.235807860000001</v>
      </c>
    </row>
    <row r="240" spans="1:7" x14ac:dyDescent="0.2">
      <c r="A240" s="28" t="s">
        <v>336</v>
      </c>
      <c r="B240" s="29">
        <v>5562482</v>
      </c>
      <c r="C240" s="30">
        <v>2804000</v>
      </c>
      <c r="D240" s="31">
        <v>50.409151885999997</v>
      </c>
      <c r="E240" s="29">
        <v>5562482</v>
      </c>
      <c r="F240" s="30">
        <v>2804000</v>
      </c>
      <c r="G240" s="31">
        <v>50.409151885999997</v>
      </c>
    </row>
    <row r="241" spans="1:7" x14ac:dyDescent="0.2">
      <c r="A241" s="28" t="s">
        <v>337</v>
      </c>
      <c r="B241" s="29">
        <v>3071408</v>
      </c>
      <c r="C241" s="30">
        <v>1474500</v>
      </c>
      <c r="D241" s="31">
        <v>48.007298280999997</v>
      </c>
      <c r="E241" s="29">
        <v>3071408</v>
      </c>
      <c r="F241" s="30">
        <v>1474500</v>
      </c>
      <c r="G241" s="31">
        <v>48.007298280999997</v>
      </c>
    </row>
    <row r="242" spans="1:7" x14ac:dyDescent="0.2">
      <c r="A242" s="20" t="s">
        <v>134</v>
      </c>
      <c r="B242" s="21">
        <v>400000</v>
      </c>
      <c r="C242" s="22">
        <v>10000</v>
      </c>
      <c r="D242" s="23">
        <v>2.5</v>
      </c>
      <c r="E242" s="21">
        <v>400000</v>
      </c>
      <c r="F242" s="22">
        <v>10000</v>
      </c>
      <c r="G242" s="23">
        <v>2.5</v>
      </c>
    </row>
    <row r="243" spans="1:7" x14ac:dyDescent="0.2">
      <c r="A243" s="24" t="s">
        <v>338</v>
      </c>
      <c r="B243" s="25">
        <v>400000</v>
      </c>
      <c r="C243" s="26">
        <v>10000</v>
      </c>
      <c r="D243" s="27">
        <v>2.5</v>
      </c>
      <c r="E243" s="25">
        <v>400000</v>
      </c>
      <c r="F243" s="26">
        <v>10000</v>
      </c>
      <c r="G243" s="27">
        <v>2.5</v>
      </c>
    </row>
    <row r="244" spans="1:7" x14ac:dyDescent="0.2">
      <c r="A244" s="19" t="s">
        <v>136</v>
      </c>
      <c r="B244" s="16">
        <v>132431395</v>
      </c>
      <c r="C244" s="17">
        <v>56916247.979999997</v>
      </c>
      <c r="D244" s="18">
        <v>42.977911679999998</v>
      </c>
      <c r="E244" s="16">
        <v>35759000</v>
      </c>
      <c r="F244" s="17">
        <v>19850586.82</v>
      </c>
      <c r="G244" s="18">
        <v>55.512141894000003</v>
      </c>
    </row>
    <row r="245" spans="1:7" x14ac:dyDescent="0.2">
      <c r="A245" s="20" t="s">
        <v>137</v>
      </c>
      <c r="B245" s="21">
        <v>79527839</v>
      </c>
      <c r="C245" s="22">
        <v>31713627.890000001</v>
      </c>
      <c r="D245" s="23">
        <v>39.877391727000003</v>
      </c>
      <c r="E245" s="21">
        <v>260000</v>
      </c>
      <c r="F245" s="22">
        <v>100000</v>
      </c>
      <c r="G245" s="23">
        <v>38.461538462</v>
      </c>
    </row>
    <row r="246" spans="1:7" x14ac:dyDescent="0.2">
      <c r="A246" s="24" t="s">
        <v>138</v>
      </c>
      <c r="B246" s="25">
        <v>79527839</v>
      </c>
      <c r="C246" s="26">
        <v>31713627.890000001</v>
      </c>
      <c r="D246" s="27">
        <v>39.877391727000003</v>
      </c>
      <c r="E246" s="25">
        <v>260000</v>
      </c>
      <c r="F246" s="26">
        <v>100000</v>
      </c>
      <c r="G246" s="27">
        <v>38.461538462</v>
      </c>
    </row>
    <row r="247" spans="1:7" x14ac:dyDescent="0.2">
      <c r="A247" s="20" t="s">
        <v>139</v>
      </c>
      <c r="B247" s="21">
        <v>37446332</v>
      </c>
      <c r="C247" s="22">
        <v>20173357.920000002</v>
      </c>
      <c r="D247" s="23">
        <v>53.872720885</v>
      </c>
      <c r="E247" s="21">
        <v>35499000</v>
      </c>
      <c r="F247" s="22">
        <v>19750586.82</v>
      </c>
      <c r="G247" s="23">
        <v>55.637023071000002</v>
      </c>
    </row>
    <row r="248" spans="1:7" x14ac:dyDescent="0.2">
      <c r="A248" s="24" t="s">
        <v>140</v>
      </c>
      <c r="B248" s="25">
        <v>7485453</v>
      </c>
      <c r="C248" s="26">
        <v>3529876.22</v>
      </c>
      <c r="D248" s="27">
        <v>47.156480977000001</v>
      </c>
      <c r="E248" s="25">
        <v>6823000</v>
      </c>
      <c r="F248" s="26">
        <v>3293150</v>
      </c>
      <c r="G248" s="27">
        <v>48.265425766</v>
      </c>
    </row>
    <row r="249" spans="1:7" ht="31.5" x14ac:dyDescent="0.2">
      <c r="A249" s="24" t="s">
        <v>141</v>
      </c>
      <c r="B249" s="25">
        <v>24107879</v>
      </c>
      <c r="C249" s="26">
        <v>14207044.880000001</v>
      </c>
      <c r="D249" s="27">
        <v>58.931127371000002</v>
      </c>
      <c r="E249" s="25">
        <v>22823000</v>
      </c>
      <c r="F249" s="26">
        <v>14021000</v>
      </c>
      <c r="G249" s="27">
        <v>61.433641502</v>
      </c>
    </row>
    <row r="250" spans="1:7" ht="21" x14ac:dyDescent="0.2">
      <c r="A250" s="24" t="s">
        <v>339</v>
      </c>
      <c r="B250" s="25">
        <v>5103000</v>
      </c>
      <c r="C250" s="26">
        <v>1935566.82</v>
      </c>
      <c r="D250" s="27">
        <v>37.929978835999997</v>
      </c>
      <c r="E250" s="25">
        <v>5103000</v>
      </c>
      <c r="F250" s="26">
        <v>1935566.82</v>
      </c>
      <c r="G250" s="27">
        <v>37.929978835999997</v>
      </c>
    </row>
    <row r="251" spans="1:7" ht="21" x14ac:dyDescent="0.2">
      <c r="A251" s="24" t="s">
        <v>142</v>
      </c>
      <c r="B251" s="25">
        <v>750000</v>
      </c>
      <c r="C251" s="26">
        <v>500870</v>
      </c>
      <c r="D251" s="27">
        <v>66.782666667000001</v>
      </c>
      <c r="E251" s="25">
        <v>750000</v>
      </c>
      <c r="F251" s="26">
        <v>500870</v>
      </c>
      <c r="G251" s="27">
        <v>66.782666667000001</v>
      </c>
    </row>
    <row r="252" spans="1:7" x14ac:dyDescent="0.2">
      <c r="A252" s="20" t="s">
        <v>340</v>
      </c>
      <c r="B252" s="21">
        <v>15457224</v>
      </c>
      <c r="C252" s="22">
        <v>5029262.17</v>
      </c>
      <c r="D252" s="23">
        <v>32.536645454999999</v>
      </c>
      <c r="E252" s="21"/>
      <c r="F252" s="21"/>
      <c r="G252" s="21"/>
    </row>
    <row r="253" spans="1:7" x14ac:dyDescent="0.2">
      <c r="A253" s="24" t="s">
        <v>341</v>
      </c>
      <c r="B253" s="25">
        <v>15457224</v>
      </c>
      <c r="C253" s="26">
        <v>5029262.17</v>
      </c>
      <c r="D253" s="27">
        <v>32.536645454999999</v>
      </c>
      <c r="E253" s="25"/>
      <c r="F253" s="25"/>
      <c r="G253" s="25"/>
    </row>
    <row r="254" spans="1:7" ht="22.5" x14ac:dyDescent="0.2">
      <c r="A254" s="19" t="s">
        <v>145</v>
      </c>
      <c r="B254" s="16">
        <v>49121863</v>
      </c>
      <c r="C254" s="17">
        <v>14418476.369999999</v>
      </c>
      <c r="D254" s="18">
        <v>29.352462406000001</v>
      </c>
      <c r="E254" s="16">
        <v>49121863</v>
      </c>
      <c r="F254" s="17">
        <v>14418476.369999999</v>
      </c>
      <c r="G254" s="18">
        <v>29.352462406000001</v>
      </c>
    </row>
    <row r="255" spans="1:7" x14ac:dyDescent="0.2">
      <c r="A255" s="20" t="s">
        <v>146</v>
      </c>
      <c r="B255" s="21">
        <v>38850438</v>
      </c>
      <c r="C255" s="22">
        <v>12086958.01</v>
      </c>
      <c r="D255" s="23">
        <v>31.111510274</v>
      </c>
      <c r="E255" s="21">
        <v>38850438</v>
      </c>
      <c r="F255" s="22">
        <v>12086958.01</v>
      </c>
      <c r="G255" s="23">
        <v>31.111510274</v>
      </c>
    </row>
    <row r="256" spans="1:7" x14ac:dyDescent="0.2">
      <c r="A256" s="24" t="s">
        <v>147</v>
      </c>
      <c r="B256" s="25">
        <v>25992287</v>
      </c>
      <c r="C256" s="26">
        <v>6802503.96</v>
      </c>
      <c r="D256" s="27">
        <v>26.171240568000002</v>
      </c>
      <c r="E256" s="25">
        <v>25992287</v>
      </c>
      <c r="F256" s="26">
        <v>6802503.96</v>
      </c>
      <c r="G256" s="27">
        <v>26.171240568000002</v>
      </c>
    </row>
    <row r="257" spans="1:7" ht="22.5" x14ac:dyDescent="0.2">
      <c r="A257" s="28" t="s">
        <v>148</v>
      </c>
      <c r="B257" s="29">
        <v>23562118</v>
      </c>
      <c r="C257" s="30">
        <v>6697860.7999999998</v>
      </c>
      <c r="D257" s="31">
        <v>28.426395284000002</v>
      </c>
      <c r="E257" s="29">
        <v>23562118</v>
      </c>
      <c r="F257" s="30">
        <v>6697860.7999999998</v>
      </c>
      <c r="G257" s="31">
        <v>28.426395284000002</v>
      </c>
    </row>
    <row r="258" spans="1:7" ht="22.5" x14ac:dyDescent="0.2">
      <c r="A258" s="28" t="s">
        <v>150</v>
      </c>
      <c r="B258" s="29">
        <v>2430169</v>
      </c>
      <c r="C258" s="30">
        <v>104643.16</v>
      </c>
      <c r="D258" s="31">
        <v>4.3060034099999998</v>
      </c>
      <c r="E258" s="29">
        <v>2430169</v>
      </c>
      <c r="F258" s="30">
        <v>104643.16</v>
      </c>
      <c r="G258" s="31">
        <v>4.3060034099999998</v>
      </c>
    </row>
    <row r="259" spans="1:7" ht="21" x14ac:dyDescent="0.2">
      <c r="A259" s="24" t="s">
        <v>342</v>
      </c>
      <c r="B259" s="25">
        <v>5120000</v>
      </c>
      <c r="C259" s="26">
        <v>4234522.43</v>
      </c>
      <c r="D259" s="27">
        <v>82.705516211000003</v>
      </c>
      <c r="E259" s="25">
        <v>5120000</v>
      </c>
      <c r="F259" s="26">
        <v>4234522.43</v>
      </c>
      <c r="G259" s="27">
        <v>82.705516211000003</v>
      </c>
    </row>
    <row r="260" spans="1:7" x14ac:dyDescent="0.2">
      <c r="A260" s="24" t="s">
        <v>151</v>
      </c>
      <c r="B260" s="25">
        <v>4396250</v>
      </c>
      <c r="C260" s="26">
        <v>466147.58</v>
      </c>
      <c r="D260" s="27">
        <v>10.603300085000001</v>
      </c>
      <c r="E260" s="25">
        <v>4396250</v>
      </c>
      <c r="F260" s="26">
        <v>466147.58</v>
      </c>
      <c r="G260" s="27">
        <v>10.603300085000001</v>
      </c>
    </row>
    <row r="261" spans="1:7" x14ac:dyDescent="0.2">
      <c r="A261" s="24" t="s">
        <v>152</v>
      </c>
      <c r="B261" s="25">
        <v>2161739</v>
      </c>
      <c r="C261" s="26">
        <v>509414.28</v>
      </c>
      <c r="D261" s="27">
        <v>23.565022419000002</v>
      </c>
      <c r="E261" s="25">
        <v>2161739</v>
      </c>
      <c r="F261" s="26">
        <v>509414.28</v>
      </c>
      <c r="G261" s="27">
        <v>23.565022419000002</v>
      </c>
    </row>
    <row r="262" spans="1:7" x14ac:dyDescent="0.2">
      <c r="A262" s="24" t="s">
        <v>343</v>
      </c>
      <c r="B262" s="25">
        <v>500000</v>
      </c>
      <c r="C262" s="25"/>
      <c r="D262" s="25"/>
      <c r="E262" s="25">
        <v>500000</v>
      </c>
      <c r="F262" s="25"/>
      <c r="G262" s="25"/>
    </row>
    <row r="263" spans="1:7" x14ac:dyDescent="0.2">
      <c r="A263" s="24" t="s">
        <v>153</v>
      </c>
      <c r="B263" s="25">
        <v>680162</v>
      </c>
      <c r="C263" s="26">
        <v>74369.759999999995</v>
      </c>
      <c r="D263" s="27">
        <v>10.934124517000001</v>
      </c>
      <c r="E263" s="25">
        <v>680162</v>
      </c>
      <c r="F263" s="26">
        <v>74369.759999999995</v>
      </c>
      <c r="G263" s="27">
        <v>10.934124517000001</v>
      </c>
    </row>
    <row r="264" spans="1:7" x14ac:dyDescent="0.2">
      <c r="A264" s="20" t="s">
        <v>154</v>
      </c>
      <c r="B264" s="21">
        <v>10271425</v>
      </c>
      <c r="C264" s="22">
        <v>2331518.36</v>
      </c>
      <c r="D264" s="23">
        <v>22.699073984000002</v>
      </c>
      <c r="E264" s="21">
        <v>10271425</v>
      </c>
      <c r="F264" s="22">
        <v>2331518.36</v>
      </c>
      <c r="G264" s="23">
        <v>22.699073984000002</v>
      </c>
    </row>
    <row r="265" spans="1:7" x14ac:dyDescent="0.2">
      <c r="A265" s="24" t="s">
        <v>344</v>
      </c>
      <c r="B265" s="25">
        <v>4649425</v>
      </c>
      <c r="C265" s="26">
        <v>668279.86</v>
      </c>
      <c r="D265" s="27">
        <v>14.373387247</v>
      </c>
      <c r="E265" s="25">
        <v>4649425</v>
      </c>
      <c r="F265" s="26">
        <v>668279.86</v>
      </c>
      <c r="G265" s="27">
        <v>14.373387247</v>
      </c>
    </row>
    <row r="266" spans="1:7" x14ac:dyDescent="0.2">
      <c r="A266" s="24" t="s">
        <v>155</v>
      </c>
      <c r="B266" s="25">
        <v>5622000</v>
      </c>
      <c r="C266" s="26">
        <v>1663238.5</v>
      </c>
      <c r="D266" s="27">
        <v>29.584462824999999</v>
      </c>
      <c r="E266" s="25">
        <v>5622000</v>
      </c>
      <c r="F266" s="26">
        <v>1663238.5</v>
      </c>
      <c r="G266" s="27">
        <v>29.584462824999999</v>
      </c>
    </row>
    <row r="267" spans="1:7" x14ac:dyDescent="0.2">
      <c r="A267" s="19" t="s">
        <v>156</v>
      </c>
      <c r="B267" s="16">
        <v>1130294069</v>
      </c>
      <c r="C267" s="17">
        <v>537633758.22000003</v>
      </c>
      <c r="D267" s="18">
        <v>47.565830253000001</v>
      </c>
      <c r="E267" s="16">
        <v>1091352503</v>
      </c>
      <c r="F267" s="17">
        <v>520112523.07999998</v>
      </c>
      <c r="G267" s="18">
        <v>47.657610318000003</v>
      </c>
    </row>
    <row r="268" spans="1:7" x14ac:dyDescent="0.2">
      <c r="A268" s="20" t="s">
        <v>192</v>
      </c>
      <c r="B268" s="21">
        <v>1260135</v>
      </c>
      <c r="C268" s="22">
        <v>286464.03999999998</v>
      </c>
      <c r="D268" s="23">
        <v>22.732805612</v>
      </c>
      <c r="E268" s="21">
        <v>1260135</v>
      </c>
      <c r="F268" s="22">
        <v>286464.03999999998</v>
      </c>
      <c r="G268" s="23">
        <v>22.732805612</v>
      </c>
    </row>
    <row r="269" spans="1:7" x14ac:dyDescent="0.2">
      <c r="A269" s="24" t="s">
        <v>193</v>
      </c>
      <c r="B269" s="25">
        <v>1260135</v>
      </c>
      <c r="C269" s="26">
        <v>286464.03999999998</v>
      </c>
      <c r="D269" s="27">
        <v>22.732805612</v>
      </c>
      <c r="E269" s="25">
        <v>1260135</v>
      </c>
      <c r="F269" s="26">
        <v>286464.03999999998</v>
      </c>
      <c r="G269" s="27">
        <v>22.732805612</v>
      </c>
    </row>
    <row r="270" spans="1:7" ht="22.5" x14ac:dyDescent="0.2">
      <c r="A270" s="28" t="s">
        <v>194</v>
      </c>
      <c r="B270" s="29">
        <v>770135</v>
      </c>
      <c r="C270" s="30">
        <v>191672.71</v>
      </c>
      <c r="D270" s="31">
        <v>24.888196225000002</v>
      </c>
      <c r="E270" s="29">
        <v>770135</v>
      </c>
      <c r="F270" s="30">
        <v>191672.71</v>
      </c>
      <c r="G270" s="31">
        <v>24.888196225000002</v>
      </c>
    </row>
    <row r="271" spans="1:7" x14ac:dyDescent="0.2">
      <c r="A271" s="28" t="s">
        <v>345</v>
      </c>
      <c r="B271" s="29">
        <v>105000</v>
      </c>
      <c r="C271" s="30">
        <v>166.2</v>
      </c>
      <c r="D271" s="31">
        <v>0.15828571399999999</v>
      </c>
      <c r="E271" s="29">
        <v>105000</v>
      </c>
      <c r="F271" s="30">
        <v>166.2</v>
      </c>
      <c r="G271" s="31">
        <v>0.15828571399999999</v>
      </c>
    </row>
    <row r="272" spans="1:7" x14ac:dyDescent="0.2">
      <c r="A272" s="28" t="s">
        <v>346</v>
      </c>
      <c r="B272" s="29">
        <v>385000</v>
      </c>
      <c r="C272" s="30">
        <v>94625.13</v>
      </c>
      <c r="D272" s="31">
        <v>24.577955844000002</v>
      </c>
      <c r="E272" s="29">
        <v>385000</v>
      </c>
      <c r="F272" s="30">
        <v>94625.13</v>
      </c>
      <c r="G272" s="31">
        <v>24.577955844000002</v>
      </c>
    </row>
    <row r="273" spans="1:7" x14ac:dyDescent="0.2">
      <c r="A273" s="20" t="s">
        <v>157</v>
      </c>
      <c r="B273" s="21">
        <v>1107742270</v>
      </c>
      <c r="C273" s="22">
        <v>528731157.18000001</v>
      </c>
      <c r="D273" s="23">
        <v>47.730521033999999</v>
      </c>
      <c r="E273" s="21">
        <v>1068810649</v>
      </c>
      <c r="F273" s="22">
        <v>511215313.49000001</v>
      </c>
      <c r="G273" s="23">
        <v>47.830297534000003</v>
      </c>
    </row>
    <row r="274" spans="1:7" x14ac:dyDescent="0.2">
      <c r="A274" s="24" t="s">
        <v>158</v>
      </c>
      <c r="B274" s="25">
        <v>739851053</v>
      </c>
      <c r="C274" s="26">
        <v>388914072.75999999</v>
      </c>
      <c r="D274" s="27">
        <v>52.566536356999997</v>
      </c>
      <c r="E274" s="25">
        <v>739851053</v>
      </c>
      <c r="F274" s="26">
        <v>388914072.75999999</v>
      </c>
      <c r="G274" s="27">
        <v>52.566536356999997</v>
      </c>
    </row>
    <row r="275" spans="1:7" x14ac:dyDescent="0.2">
      <c r="A275" s="28" t="s">
        <v>159</v>
      </c>
      <c r="B275" s="29">
        <v>705584552</v>
      </c>
      <c r="C275" s="30">
        <v>364194923.31999999</v>
      </c>
      <c r="D275" s="31">
        <v>51.616056827000001</v>
      </c>
      <c r="E275" s="29">
        <v>705584552</v>
      </c>
      <c r="F275" s="30">
        <v>364194923.31999999</v>
      </c>
      <c r="G275" s="31">
        <v>51.616056827000001</v>
      </c>
    </row>
    <row r="276" spans="1:7" x14ac:dyDescent="0.2">
      <c r="A276" s="28" t="s">
        <v>160</v>
      </c>
      <c r="B276" s="29">
        <v>34266501</v>
      </c>
      <c r="C276" s="30">
        <v>24719149.440000001</v>
      </c>
      <c r="D276" s="31">
        <v>72.137944402000002</v>
      </c>
      <c r="E276" s="29">
        <v>34266501</v>
      </c>
      <c r="F276" s="30">
        <v>24719149.440000001</v>
      </c>
      <c r="G276" s="31">
        <v>72.137944402000002</v>
      </c>
    </row>
    <row r="277" spans="1:7" x14ac:dyDescent="0.2">
      <c r="A277" s="24" t="s">
        <v>161</v>
      </c>
      <c r="B277" s="25">
        <v>323700018</v>
      </c>
      <c r="C277" s="26">
        <v>121042381.17</v>
      </c>
      <c r="D277" s="27">
        <v>37.393381044000002</v>
      </c>
      <c r="E277" s="25">
        <v>323700018</v>
      </c>
      <c r="F277" s="26">
        <v>121042381.17</v>
      </c>
      <c r="G277" s="27">
        <v>37.393381044000002</v>
      </c>
    </row>
    <row r="278" spans="1:7" x14ac:dyDescent="0.2">
      <c r="A278" s="28" t="s">
        <v>162</v>
      </c>
      <c r="B278" s="29">
        <v>5426000</v>
      </c>
      <c r="C278" s="30">
        <v>2089050.16</v>
      </c>
      <c r="D278" s="31">
        <v>38.500740139999998</v>
      </c>
      <c r="E278" s="29">
        <v>5426000</v>
      </c>
      <c r="F278" s="30">
        <v>2089050.16</v>
      </c>
      <c r="G278" s="31">
        <v>38.500740139999998</v>
      </c>
    </row>
    <row r="279" spans="1:7" x14ac:dyDescent="0.2">
      <c r="A279" s="28" t="s">
        <v>163</v>
      </c>
      <c r="B279" s="29">
        <v>137347322</v>
      </c>
      <c r="C279" s="30">
        <v>46932306.560000002</v>
      </c>
      <c r="D279" s="31">
        <v>34.170529047999999</v>
      </c>
      <c r="E279" s="29">
        <v>137347322</v>
      </c>
      <c r="F279" s="30">
        <v>46932306.560000002</v>
      </c>
      <c r="G279" s="31">
        <v>34.170529047999999</v>
      </c>
    </row>
    <row r="280" spans="1:7" x14ac:dyDescent="0.2">
      <c r="A280" s="28" t="s">
        <v>164</v>
      </c>
      <c r="B280" s="29">
        <v>106587392</v>
      </c>
      <c r="C280" s="30">
        <v>33167804.800000001</v>
      </c>
      <c r="D280" s="31">
        <v>31.117943856</v>
      </c>
      <c r="E280" s="29">
        <v>106587392</v>
      </c>
      <c r="F280" s="30">
        <v>33167804.800000001</v>
      </c>
      <c r="G280" s="31">
        <v>31.117943856</v>
      </c>
    </row>
    <row r="281" spans="1:7" x14ac:dyDescent="0.2">
      <c r="A281" s="28" t="s">
        <v>165</v>
      </c>
      <c r="B281" s="29">
        <v>1760000</v>
      </c>
      <c r="C281" s="30">
        <v>544737.14</v>
      </c>
      <c r="D281" s="31">
        <v>30.950973864000002</v>
      </c>
      <c r="E281" s="29">
        <v>1760000</v>
      </c>
      <c r="F281" s="30">
        <v>544737.14</v>
      </c>
      <c r="G281" s="31">
        <v>30.950973864000002</v>
      </c>
    </row>
    <row r="282" spans="1:7" x14ac:dyDescent="0.2">
      <c r="A282" s="28" t="s">
        <v>166</v>
      </c>
      <c r="B282" s="29">
        <v>5191973</v>
      </c>
      <c r="C282" s="30">
        <v>1470853.69</v>
      </c>
      <c r="D282" s="31">
        <v>28.329378639000002</v>
      </c>
      <c r="E282" s="29">
        <v>5191973</v>
      </c>
      <c r="F282" s="30">
        <v>1470853.69</v>
      </c>
      <c r="G282" s="31">
        <v>28.329378639000002</v>
      </c>
    </row>
    <row r="283" spans="1:7" ht="22.5" x14ac:dyDescent="0.2">
      <c r="A283" s="28" t="s">
        <v>195</v>
      </c>
      <c r="B283" s="29">
        <v>101000</v>
      </c>
      <c r="C283" s="30">
        <v>9300</v>
      </c>
      <c r="D283" s="31">
        <v>9.2079207919999995</v>
      </c>
      <c r="E283" s="29">
        <v>101000</v>
      </c>
      <c r="F283" s="30">
        <v>9300</v>
      </c>
      <c r="G283" s="31">
        <v>9.2079207919999995</v>
      </c>
    </row>
    <row r="284" spans="1:7" x14ac:dyDescent="0.2">
      <c r="A284" s="28" t="s">
        <v>167</v>
      </c>
      <c r="B284" s="29">
        <v>15642231</v>
      </c>
      <c r="C284" s="30">
        <v>10203970.470000001</v>
      </c>
      <c r="D284" s="31">
        <v>65.233472578000004</v>
      </c>
      <c r="E284" s="29">
        <v>15642231</v>
      </c>
      <c r="F284" s="30">
        <v>10203970.470000001</v>
      </c>
      <c r="G284" s="31">
        <v>65.233472578000004</v>
      </c>
    </row>
    <row r="285" spans="1:7" x14ac:dyDescent="0.2">
      <c r="A285" s="28" t="s">
        <v>168</v>
      </c>
      <c r="B285" s="29">
        <v>26629100</v>
      </c>
      <c r="C285" s="30">
        <v>7451087.71</v>
      </c>
      <c r="D285" s="31">
        <v>27.980997142</v>
      </c>
      <c r="E285" s="29">
        <v>26629100</v>
      </c>
      <c r="F285" s="30">
        <v>7451087.71</v>
      </c>
      <c r="G285" s="31">
        <v>27.980997142</v>
      </c>
    </row>
    <row r="286" spans="1:7" x14ac:dyDescent="0.2">
      <c r="A286" s="28" t="s">
        <v>169</v>
      </c>
      <c r="B286" s="29">
        <v>25015000</v>
      </c>
      <c r="C286" s="30">
        <v>19173270.640000001</v>
      </c>
      <c r="D286" s="31">
        <v>76.647094303000003</v>
      </c>
      <c r="E286" s="29">
        <v>25015000</v>
      </c>
      <c r="F286" s="30">
        <v>19173270.640000001</v>
      </c>
      <c r="G286" s="31">
        <v>76.647094303000003</v>
      </c>
    </row>
    <row r="287" spans="1:7" ht="21" x14ac:dyDescent="0.2">
      <c r="A287" s="24" t="s">
        <v>347</v>
      </c>
      <c r="B287" s="25">
        <v>3504000</v>
      </c>
      <c r="C287" s="26">
        <v>911115.37</v>
      </c>
      <c r="D287" s="27">
        <v>26.002150969999999</v>
      </c>
      <c r="E287" s="25">
        <v>3504000</v>
      </c>
      <c r="F287" s="26">
        <v>911115.37</v>
      </c>
      <c r="G287" s="27">
        <v>26.002150969999999</v>
      </c>
    </row>
    <row r="288" spans="1:7" ht="21" x14ac:dyDescent="0.2">
      <c r="A288" s="24" t="s">
        <v>348</v>
      </c>
      <c r="B288" s="25">
        <v>296300</v>
      </c>
      <c r="C288" s="26">
        <v>23980</v>
      </c>
      <c r="D288" s="27">
        <v>8.0931488359999992</v>
      </c>
      <c r="E288" s="25">
        <v>296300</v>
      </c>
      <c r="F288" s="26">
        <v>23980</v>
      </c>
      <c r="G288" s="27">
        <v>8.0931488359999992</v>
      </c>
    </row>
    <row r="289" spans="1:7" x14ac:dyDescent="0.2">
      <c r="A289" s="24" t="s">
        <v>349</v>
      </c>
      <c r="B289" s="25">
        <v>1459278</v>
      </c>
      <c r="C289" s="26">
        <v>323764.19</v>
      </c>
      <c r="D289" s="27">
        <v>22.186601182</v>
      </c>
      <c r="E289" s="25">
        <v>1459278</v>
      </c>
      <c r="F289" s="26">
        <v>323764.19</v>
      </c>
      <c r="G289" s="27">
        <v>22.186601182</v>
      </c>
    </row>
    <row r="290" spans="1:7" ht="21" x14ac:dyDescent="0.2">
      <c r="A290" s="24" t="s">
        <v>350</v>
      </c>
      <c r="B290" s="25">
        <v>38931621</v>
      </c>
      <c r="C290" s="26">
        <v>17515843.690000001</v>
      </c>
      <c r="D290" s="27">
        <v>44.991303316</v>
      </c>
      <c r="E290" s="25"/>
      <c r="F290" s="25"/>
      <c r="G290" s="25"/>
    </row>
    <row r="291" spans="1:7" x14ac:dyDescent="0.2">
      <c r="A291" s="20" t="s">
        <v>170</v>
      </c>
      <c r="B291" s="21">
        <v>21291664</v>
      </c>
      <c r="C291" s="22">
        <v>8616137</v>
      </c>
      <c r="D291" s="23">
        <v>40.467184715999998</v>
      </c>
      <c r="E291" s="21">
        <v>21281719</v>
      </c>
      <c r="F291" s="22">
        <v>8610745.5500000007</v>
      </c>
      <c r="G291" s="23">
        <v>40.460761417000001</v>
      </c>
    </row>
    <row r="292" spans="1:7" ht="21" x14ac:dyDescent="0.2">
      <c r="A292" s="24" t="s">
        <v>171</v>
      </c>
      <c r="B292" s="25">
        <v>3072000</v>
      </c>
      <c r="C292" s="26">
        <v>1103932.08</v>
      </c>
      <c r="D292" s="27">
        <v>35.935289062999999</v>
      </c>
      <c r="E292" s="25">
        <v>3072000</v>
      </c>
      <c r="F292" s="26">
        <v>1103932.08</v>
      </c>
      <c r="G292" s="27">
        <v>35.935289062999999</v>
      </c>
    </row>
    <row r="293" spans="1:7" ht="21" x14ac:dyDescent="0.2">
      <c r="A293" s="24" t="s">
        <v>172</v>
      </c>
      <c r="B293" s="25">
        <v>13714846</v>
      </c>
      <c r="C293" s="26">
        <v>4712601.2699999996</v>
      </c>
      <c r="D293" s="27">
        <v>34.361313791000001</v>
      </c>
      <c r="E293" s="25">
        <v>13714846</v>
      </c>
      <c r="F293" s="26">
        <v>4712601.2699999996</v>
      </c>
      <c r="G293" s="27">
        <v>34.361313791000001</v>
      </c>
    </row>
    <row r="294" spans="1:7" x14ac:dyDescent="0.2">
      <c r="A294" s="24" t="s">
        <v>173</v>
      </c>
      <c r="B294" s="25">
        <v>2124691</v>
      </c>
      <c r="C294" s="26">
        <v>2115504.6</v>
      </c>
      <c r="D294" s="27">
        <v>99.567635953000007</v>
      </c>
      <c r="E294" s="25">
        <v>2119299</v>
      </c>
      <c r="F294" s="26">
        <v>2110113.15</v>
      </c>
      <c r="G294" s="27">
        <v>99.566561867999994</v>
      </c>
    </row>
    <row r="295" spans="1:7" ht="21" x14ac:dyDescent="0.2">
      <c r="A295" s="24" t="s">
        <v>351</v>
      </c>
      <c r="B295" s="25">
        <v>341230</v>
      </c>
      <c r="C295" s="26">
        <v>170620</v>
      </c>
      <c r="D295" s="27">
        <v>50.001465287000002</v>
      </c>
      <c r="E295" s="25">
        <v>341230</v>
      </c>
      <c r="F295" s="26">
        <v>170620</v>
      </c>
      <c r="G295" s="27">
        <v>50.001465287000002</v>
      </c>
    </row>
    <row r="296" spans="1:7" x14ac:dyDescent="0.2">
      <c r="A296" s="24" t="s">
        <v>5</v>
      </c>
      <c r="B296" s="25">
        <v>1578897</v>
      </c>
      <c r="C296" s="26">
        <v>53479.05</v>
      </c>
      <c r="D296" s="27">
        <v>3.3871145490000001</v>
      </c>
      <c r="E296" s="25">
        <v>1574344</v>
      </c>
      <c r="F296" s="26">
        <v>53479.05</v>
      </c>
      <c r="G296" s="27">
        <v>3.3969100779999999</v>
      </c>
    </row>
    <row r="297" spans="1:7" x14ac:dyDescent="0.2">
      <c r="A297" s="24" t="s">
        <v>174</v>
      </c>
      <c r="B297" s="25">
        <v>460000</v>
      </c>
      <c r="C297" s="26">
        <v>460000</v>
      </c>
      <c r="D297" s="27">
        <v>100</v>
      </c>
      <c r="E297" s="25">
        <v>460000</v>
      </c>
      <c r="F297" s="26">
        <v>460000</v>
      </c>
      <c r="G297" s="27">
        <v>100</v>
      </c>
    </row>
    <row r="298" spans="1:7" x14ac:dyDescent="0.2">
      <c r="A298" s="19" t="s">
        <v>175</v>
      </c>
      <c r="B298" s="16">
        <v>1928392634</v>
      </c>
      <c r="C298" s="17">
        <v>476876024.04000002</v>
      </c>
      <c r="D298" s="18">
        <v>24.729197551999999</v>
      </c>
      <c r="E298" s="16">
        <v>1928392634</v>
      </c>
      <c r="F298" s="17">
        <v>476876024.04000002</v>
      </c>
      <c r="G298" s="18">
        <v>24.729197551999999</v>
      </c>
    </row>
    <row r="299" spans="1:7" x14ac:dyDescent="0.2">
      <c r="A299" s="20" t="s">
        <v>176</v>
      </c>
      <c r="B299" s="21">
        <v>1920760634</v>
      </c>
      <c r="C299" s="22">
        <v>476612247.68000001</v>
      </c>
      <c r="D299" s="23">
        <v>24.813724273999998</v>
      </c>
      <c r="E299" s="21">
        <v>1920760634</v>
      </c>
      <c r="F299" s="22">
        <v>476612247.68000001</v>
      </c>
      <c r="G299" s="23">
        <v>24.813724273999998</v>
      </c>
    </row>
    <row r="300" spans="1:7" x14ac:dyDescent="0.2">
      <c r="A300" s="24" t="s">
        <v>196</v>
      </c>
      <c r="B300" s="25">
        <v>8094450</v>
      </c>
      <c r="C300" s="26">
        <v>625185.82999999996</v>
      </c>
      <c r="D300" s="27">
        <v>7.7236357010000001</v>
      </c>
      <c r="E300" s="25">
        <v>8094450</v>
      </c>
      <c r="F300" s="26">
        <v>625185.82999999996</v>
      </c>
      <c r="G300" s="27">
        <v>7.7236357010000001</v>
      </c>
    </row>
    <row r="301" spans="1:7" x14ac:dyDescent="0.2">
      <c r="A301" s="24" t="s">
        <v>352</v>
      </c>
      <c r="B301" s="25">
        <v>297739105</v>
      </c>
      <c r="C301" s="26">
        <v>92070812.370000005</v>
      </c>
      <c r="D301" s="27">
        <v>30.923318712</v>
      </c>
      <c r="E301" s="25">
        <v>297739105</v>
      </c>
      <c r="F301" s="26">
        <v>92070812.370000005</v>
      </c>
      <c r="G301" s="27">
        <v>30.923318712</v>
      </c>
    </row>
    <row r="302" spans="1:7" ht="21" x14ac:dyDescent="0.2">
      <c r="A302" s="24" t="s">
        <v>353</v>
      </c>
      <c r="B302" s="25">
        <v>320000</v>
      </c>
      <c r="C302" s="26">
        <v>36161.769999999997</v>
      </c>
      <c r="D302" s="27">
        <v>11.300553125</v>
      </c>
      <c r="E302" s="25">
        <v>320000</v>
      </c>
      <c r="F302" s="26">
        <v>36161.769999999997</v>
      </c>
      <c r="G302" s="27">
        <v>11.300553125</v>
      </c>
    </row>
    <row r="303" spans="1:7" x14ac:dyDescent="0.2">
      <c r="A303" s="24" t="s">
        <v>354</v>
      </c>
      <c r="B303" s="25">
        <v>759425124</v>
      </c>
      <c r="C303" s="26">
        <v>379712562</v>
      </c>
      <c r="D303" s="27">
        <v>50</v>
      </c>
      <c r="E303" s="25">
        <v>759425124</v>
      </c>
      <c r="F303" s="26">
        <v>379712562</v>
      </c>
      <c r="G303" s="27">
        <v>50</v>
      </c>
    </row>
    <row r="304" spans="1:7" x14ac:dyDescent="0.2">
      <c r="A304" s="24" t="s">
        <v>355</v>
      </c>
      <c r="B304" s="25">
        <v>1702000</v>
      </c>
      <c r="C304" s="26">
        <v>179092.21</v>
      </c>
      <c r="D304" s="27">
        <v>10.522456522000001</v>
      </c>
      <c r="E304" s="25">
        <v>1702000</v>
      </c>
      <c r="F304" s="26">
        <v>179092.21</v>
      </c>
      <c r="G304" s="27">
        <v>10.522456522000001</v>
      </c>
    </row>
    <row r="305" spans="1:7" x14ac:dyDescent="0.2">
      <c r="A305" s="24" t="s">
        <v>356</v>
      </c>
      <c r="B305" s="25">
        <v>830006438</v>
      </c>
      <c r="C305" s="25"/>
      <c r="D305" s="25"/>
      <c r="E305" s="25">
        <v>830006438</v>
      </c>
      <c r="F305" s="25"/>
      <c r="G305" s="25"/>
    </row>
    <row r="306" spans="1:7" x14ac:dyDescent="0.2">
      <c r="A306" s="28" t="s">
        <v>357</v>
      </c>
      <c r="B306" s="29">
        <v>117256390</v>
      </c>
      <c r="C306" s="29"/>
      <c r="D306" s="29"/>
      <c r="E306" s="29">
        <v>117256390</v>
      </c>
      <c r="F306" s="29"/>
      <c r="G306" s="29"/>
    </row>
    <row r="307" spans="1:7" ht="22.5" x14ac:dyDescent="0.2">
      <c r="A307" s="28" t="s">
        <v>358</v>
      </c>
      <c r="B307" s="29">
        <v>85000000</v>
      </c>
      <c r="C307" s="29"/>
      <c r="D307" s="29"/>
      <c r="E307" s="29">
        <v>85000000</v>
      </c>
      <c r="F307" s="29"/>
      <c r="G307" s="29"/>
    </row>
    <row r="308" spans="1:7" ht="33.75" x14ac:dyDescent="0.2">
      <c r="A308" s="28" t="s">
        <v>359</v>
      </c>
      <c r="B308" s="29">
        <v>287570000</v>
      </c>
      <c r="C308" s="29"/>
      <c r="D308" s="29"/>
      <c r="E308" s="29">
        <v>287570000</v>
      </c>
      <c r="F308" s="29"/>
      <c r="G308" s="29"/>
    </row>
    <row r="309" spans="1:7" ht="45" x14ac:dyDescent="0.2">
      <c r="A309" s="28" t="s">
        <v>360</v>
      </c>
      <c r="B309" s="29">
        <v>1930550</v>
      </c>
      <c r="C309" s="29"/>
      <c r="D309" s="29"/>
      <c r="E309" s="29">
        <v>1930550</v>
      </c>
      <c r="F309" s="29"/>
      <c r="G309" s="29"/>
    </row>
    <row r="310" spans="1:7" ht="22.5" x14ac:dyDescent="0.2">
      <c r="A310" s="28" t="s">
        <v>361</v>
      </c>
      <c r="B310" s="29">
        <v>1319000</v>
      </c>
      <c r="C310" s="29"/>
      <c r="D310" s="29"/>
      <c r="E310" s="29">
        <v>1319000</v>
      </c>
      <c r="F310" s="29"/>
      <c r="G310" s="29"/>
    </row>
    <row r="311" spans="1:7" ht="22.5" x14ac:dyDescent="0.2">
      <c r="A311" s="28" t="s">
        <v>362</v>
      </c>
      <c r="B311" s="29">
        <v>197400</v>
      </c>
      <c r="C311" s="29"/>
      <c r="D311" s="29"/>
      <c r="E311" s="29">
        <v>197400</v>
      </c>
      <c r="F311" s="29"/>
      <c r="G311" s="29"/>
    </row>
    <row r="312" spans="1:7" ht="33.75" x14ac:dyDescent="0.2">
      <c r="A312" s="28" t="s">
        <v>363</v>
      </c>
      <c r="B312" s="29">
        <v>15870708</v>
      </c>
      <c r="C312" s="29"/>
      <c r="D312" s="29"/>
      <c r="E312" s="29">
        <v>15870708</v>
      </c>
      <c r="F312" s="29"/>
      <c r="G312" s="29"/>
    </row>
    <row r="313" spans="1:7" ht="22.5" x14ac:dyDescent="0.2">
      <c r="A313" s="28" t="s">
        <v>364</v>
      </c>
      <c r="B313" s="29">
        <v>19000000</v>
      </c>
      <c r="C313" s="29"/>
      <c r="D313" s="29"/>
      <c r="E313" s="29">
        <v>19000000</v>
      </c>
      <c r="F313" s="29"/>
      <c r="G313" s="29"/>
    </row>
    <row r="314" spans="1:7" ht="45" x14ac:dyDescent="0.2">
      <c r="A314" s="28" t="s">
        <v>365</v>
      </c>
      <c r="B314" s="29">
        <v>8288000</v>
      </c>
      <c r="C314" s="29"/>
      <c r="D314" s="29"/>
      <c r="E314" s="29">
        <v>8288000</v>
      </c>
      <c r="F314" s="29"/>
      <c r="G314" s="29"/>
    </row>
    <row r="315" spans="1:7" ht="22.5" x14ac:dyDescent="0.2">
      <c r="A315" s="28" t="s">
        <v>366</v>
      </c>
      <c r="B315" s="29">
        <v>2036065</v>
      </c>
      <c r="C315" s="29"/>
      <c r="D315" s="29"/>
      <c r="E315" s="29">
        <v>2036065</v>
      </c>
      <c r="F315" s="29"/>
      <c r="G315" s="29"/>
    </row>
    <row r="316" spans="1:7" ht="22.5" x14ac:dyDescent="0.2">
      <c r="A316" s="28" t="s">
        <v>367</v>
      </c>
      <c r="B316" s="29">
        <v>146258325</v>
      </c>
      <c r="C316" s="29"/>
      <c r="D316" s="29"/>
      <c r="E316" s="29">
        <v>146258325</v>
      </c>
      <c r="F316" s="29"/>
      <c r="G316" s="29"/>
    </row>
    <row r="317" spans="1:7" ht="22.5" x14ac:dyDescent="0.2">
      <c r="A317" s="28" t="s">
        <v>368</v>
      </c>
      <c r="B317" s="29">
        <v>13400000</v>
      </c>
      <c r="C317" s="29"/>
      <c r="D317" s="29"/>
      <c r="E317" s="29">
        <v>13400000</v>
      </c>
      <c r="F317" s="29"/>
      <c r="G317" s="29"/>
    </row>
    <row r="318" spans="1:7" ht="22.5" x14ac:dyDescent="0.2">
      <c r="A318" s="28" t="s">
        <v>369</v>
      </c>
      <c r="B318" s="29">
        <v>25000000</v>
      </c>
      <c r="C318" s="29"/>
      <c r="D318" s="29"/>
      <c r="E318" s="29">
        <v>25000000</v>
      </c>
      <c r="F318" s="29"/>
      <c r="G318" s="29"/>
    </row>
    <row r="319" spans="1:7" ht="33.75" x14ac:dyDescent="0.2">
      <c r="A319" s="28" t="s">
        <v>370</v>
      </c>
      <c r="B319" s="29">
        <v>5000000</v>
      </c>
      <c r="C319" s="29"/>
      <c r="D319" s="29"/>
      <c r="E319" s="29">
        <v>5000000</v>
      </c>
      <c r="F319" s="29"/>
      <c r="G319" s="29"/>
    </row>
    <row r="320" spans="1:7" ht="22.5" x14ac:dyDescent="0.2">
      <c r="A320" s="28" t="s">
        <v>371</v>
      </c>
      <c r="B320" s="29">
        <v>1000000</v>
      </c>
      <c r="C320" s="29"/>
      <c r="D320" s="29"/>
      <c r="E320" s="29">
        <v>1000000</v>
      </c>
      <c r="F320" s="29"/>
      <c r="G320" s="29"/>
    </row>
    <row r="321" spans="1:7" ht="22.5" x14ac:dyDescent="0.2">
      <c r="A321" s="28" t="s">
        <v>372</v>
      </c>
      <c r="B321" s="29">
        <v>100880000</v>
      </c>
      <c r="C321" s="29"/>
      <c r="D321" s="29"/>
      <c r="E321" s="29">
        <v>100880000</v>
      </c>
      <c r="F321" s="29"/>
      <c r="G321" s="29"/>
    </row>
    <row r="322" spans="1:7" x14ac:dyDescent="0.2">
      <c r="A322" s="24" t="s">
        <v>177</v>
      </c>
      <c r="B322" s="25">
        <v>23473517</v>
      </c>
      <c r="C322" s="26">
        <v>3988433.5</v>
      </c>
      <c r="D322" s="27">
        <v>16.991205450999999</v>
      </c>
      <c r="E322" s="25">
        <v>23473517</v>
      </c>
      <c r="F322" s="26">
        <v>3988433.5</v>
      </c>
      <c r="G322" s="27">
        <v>16.991205450999999</v>
      </c>
    </row>
    <row r="323" spans="1:7" x14ac:dyDescent="0.2">
      <c r="A323" s="20" t="s">
        <v>178</v>
      </c>
      <c r="B323" s="21">
        <v>7632000</v>
      </c>
      <c r="C323" s="22">
        <v>263776.36</v>
      </c>
      <c r="D323" s="23">
        <v>3.4561892030000001</v>
      </c>
      <c r="E323" s="21">
        <v>7632000</v>
      </c>
      <c r="F323" s="22">
        <v>263776.36</v>
      </c>
      <c r="G323" s="23">
        <v>3.4561892030000001</v>
      </c>
    </row>
    <row r="324" spans="1:7" ht="31.5" x14ac:dyDescent="0.2">
      <c r="A324" s="24" t="s">
        <v>179</v>
      </c>
      <c r="B324" s="25">
        <v>7632000</v>
      </c>
      <c r="C324" s="26">
        <v>263776.36</v>
      </c>
      <c r="D324" s="27">
        <v>3.4561892030000001</v>
      </c>
      <c r="E324" s="25">
        <v>7632000</v>
      </c>
      <c r="F324" s="26">
        <v>263776.36</v>
      </c>
      <c r="G324" s="27">
        <v>3.4561892030000001</v>
      </c>
    </row>
    <row r="325" spans="1:7" x14ac:dyDescent="0.2">
      <c r="A325" s="42"/>
      <c r="B325" s="43"/>
      <c r="C325" s="44"/>
      <c r="D325" s="43"/>
      <c r="E325" s="43"/>
      <c r="F325" s="43"/>
      <c r="G325" s="43"/>
    </row>
    <row r="326" spans="1:7" x14ac:dyDescent="0.2">
      <c r="A326" s="42"/>
      <c r="B326" s="43"/>
      <c r="C326" s="44"/>
      <c r="D326" s="43"/>
      <c r="E326" s="43"/>
      <c r="F326" s="43"/>
      <c r="G326" s="43"/>
    </row>
    <row r="327" spans="1:7" x14ac:dyDescent="0.2">
      <c r="A327" s="42"/>
      <c r="B327" s="43"/>
      <c r="C327" s="44"/>
      <c r="D327" s="43"/>
      <c r="E327" s="43"/>
      <c r="F327" s="43"/>
      <c r="G327" s="43"/>
    </row>
    <row r="328" spans="1:7" x14ac:dyDescent="0.2">
      <c r="A328" s="42"/>
      <c r="B328" s="43"/>
      <c r="C328" s="44"/>
      <c r="D328" s="43"/>
      <c r="E328" s="43"/>
      <c r="F328" s="43"/>
      <c r="G328" s="43"/>
    </row>
    <row r="329" spans="1:7" x14ac:dyDescent="0.2">
      <c r="A329" s="42"/>
      <c r="B329" s="43"/>
      <c r="C329" s="44"/>
      <c r="D329" s="43"/>
      <c r="E329" s="43"/>
      <c r="F329" s="43"/>
      <c r="G329" s="43"/>
    </row>
    <row r="330" spans="1:7" x14ac:dyDescent="0.2">
      <c r="A330" s="42"/>
      <c r="B330" s="43"/>
      <c r="C330" s="44"/>
      <c r="D330" s="43"/>
      <c r="E330" s="43"/>
      <c r="F330" s="43"/>
      <c r="G330" s="43"/>
    </row>
    <row r="331" spans="1:7" x14ac:dyDescent="0.2">
      <c r="A331" s="42"/>
      <c r="B331" s="43"/>
      <c r="C331" s="44"/>
      <c r="D331" s="43"/>
      <c r="E331" s="43"/>
      <c r="F331" s="43"/>
      <c r="G331" s="43"/>
    </row>
    <row r="332" spans="1:7" x14ac:dyDescent="0.2">
      <c r="A332" s="42"/>
      <c r="B332" s="43"/>
      <c r="C332" s="44"/>
      <c r="D332" s="43"/>
      <c r="E332" s="43"/>
      <c r="F332" s="43"/>
      <c r="G332" s="43"/>
    </row>
    <row r="333" spans="1:7" x14ac:dyDescent="0.2">
      <c r="A333" s="42"/>
      <c r="B333" s="43"/>
      <c r="C333" s="44"/>
      <c r="D333" s="43"/>
      <c r="E333" s="43"/>
      <c r="F333" s="43"/>
      <c r="G333" s="43"/>
    </row>
    <row r="334" spans="1:7" x14ac:dyDescent="0.2">
      <c r="A334" s="42"/>
      <c r="B334" s="43"/>
      <c r="C334" s="44"/>
      <c r="D334" s="43"/>
      <c r="E334" s="43"/>
      <c r="F334" s="43"/>
      <c r="G334" s="43"/>
    </row>
    <row r="335" spans="1:7" x14ac:dyDescent="0.2">
      <c r="A335" s="42"/>
      <c r="B335" s="43"/>
      <c r="C335" s="44"/>
      <c r="D335" s="43"/>
      <c r="E335" s="43"/>
      <c r="F335" s="43"/>
      <c r="G335" s="43"/>
    </row>
    <row r="336" spans="1:7" x14ac:dyDescent="0.2">
      <c r="A336" s="42"/>
      <c r="B336" s="43"/>
      <c r="C336" s="44"/>
      <c r="D336" s="43"/>
      <c r="E336" s="43"/>
      <c r="F336" s="43"/>
      <c r="G336" s="43"/>
    </row>
    <row r="337" spans="1:7" x14ac:dyDescent="0.2">
      <c r="A337" s="42"/>
      <c r="B337" s="43"/>
      <c r="C337" s="44"/>
      <c r="D337" s="43"/>
      <c r="E337" s="43"/>
      <c r="F337" s="43"/>
      <c r="G337" s="43"/>
    </row>
    <row r="338" spans="1:7" x14ac:dyDescent="0.2">
      <c r="A338" s="42"/>
      <c r="B338" s="43"/>
      <c r="C338" s="44"/>
      <c r="D338" s="43"/>
      <c r="E338" s="43"/>
      <c r="F338" s="43"/>
      <c r="G338" s="43"/>
    </row>
    <row r="339" spans="1:7" x14ac:dyDescent="0.2">
      <c r="A339" s="42"/>
      <c r="B339" s="43"/>
      <c r="C339" s="44"/>
      <c r="D339" s="43"/>
      <c r="E339" s="43"/>
      <c r="F339" s="43"/>
      <c r="G339" s="43"/>
    </row>
    <row r="340" spans="1:7" x14ac:dyDescent="0.2">
      <c r="A340" s="42"/>
      <c r="B340" s="43"/>
      <c r="C340" s="44"/>
      <c r="D340" s="43"/>
      <c r="E340" s="43"/>
      <c r="F340" s="43"/>
      <c r="G340" s="43"/>
    </row>
    <row r="341" spans="1:7" x14ac:dyDescent="0.2">
      <c r="A341" s="42"/>
      <c r="B341" s="43"/>
      <c r="C341" s="44"/>
      <c r="D341" s="43"/>
      <c r="E341" s="43"/>
      <c r="F341" s="43"/>
      <c r="G341" s="43"/>
    </row>
    <row r="342" spans="1:7" x14ac:dyDescent="0.2">
      <c r="A342" s="42"/>
      <c r="B342" s="43"/>
      <c r="C342" s="44"/>
      <c r="D342" s="43"/>
      <c r="E342" s="43"/>
      <c r="F342" s="43"/>
      <c r="G342" s="43"/>
    </row>
    <row r="343" spans="1:7" x14ac:dyDescent="0.2">
      <c r="A343" s="42"/>
      <c r="B343" s="43"/>
      <c r="C343" s="44"/>
      <c r="D343" s="43"/>
      <c r="E343" s="43"/>
      <c r="F343" s="43"/>
      <c r="G343" s="43"/>
    </row>
    <row r="344" spans="1:7" x14ac:dyDescent="0.2">
      <c r="A344" s="42"/>
      <c r="B344" s="43"/>
      <c r="C344" s="44"/>
      <c r="D344" s="43"/>
      <c r="E344" s="43"/>
      <c r="F344" s="43"/>
      <c r="G344" s="43"/>
    </row>
    <row r="345" spans="1:7" x14ac:dyDescent="0.2">
      <c r="A345" s="42"/>
      <c r="B345" s="43"/>
      <c r="C345" s="44"/>
      <c r="D345" s="43"/>
      <c r="E345" s="43"/>
      <c r="F345" s="43"/>
      <c r="G345" s="43"/>
    </row>
    <row r="346" spans="1:7" x14ac:dyDescent="0.2">
      <c r="A346" s="42"/>
      <c r="B346" s="43"/>
      <c r="C346" s="44"/>
      <c r="D346" s="43"/>
      <c r="E346" s="43"/>
      <c r="F346" s="43"/>
      <c r="G346" s="43"/>
    </row>
    <row r="347" spans="1:7" x14ac:dyDescent="0.2">
      <c r="A347" s="42"/>
      <c r="B347" s="43"/>
      <c r="C347" s="44"/>
      <c r="D347" s="43"/>
      <c r="E347" s="43"/>
      <c r="F347" s="43"/>
      <c r="G347" s="43"/>
    </row>
    <row r="348" spans="1:7" x14ac:dyDescent="0.2">
      <c r="A348" s="42"/>
      <c r="B348" s="43"/>
      <c r="C348" s="44"/>
      <c r="D348" s="43"/>
      <c r="E348" s="43"/>
      <c r="F348" s="43"/>
      <c r="G348" s="43"/>
    </row>
    <row r="349" spans="1:7" x14ac:dyDescent="0.2">
      <c r="A349" s="42"/>
      <c r="B349" s="43"/>
      <c r="C349" s="44"/>
      <c r="D349" s="43"/>
      <c r="E349" s="43"/>
      <c r="F349" s="43"/>
      <c r="G349" s="43"/>
    </row>
    <row r="350" spans="1:7" x14ac:dyDescent="0.2">
      <c r="A350" s="42"/>
      <c r="B350" s="43"/>
      <c r="C350" s="44"/>
      <c r="D350" s="43"/>
      <c r="E350" s="43"/>
      <c r="F350" s="43"/>
      <c r="G350" s="43"/>
    </row>
    <row r="351" spans="1:7" x14ac:dyDescent="0.2">
      <c r="A351" s="42"/>
      <c r="B351" s="43"/>
      <c r="C351" s="44"/>
      <c r="D351" s="43"/>
      <c r="E351" s="43"/>
      <c r="F351" s="43"/>
      <c r="G351" s="43"/>
    </row>
    <row r="352" spans="1:7" x14ac:dyDescent="0.2">
      <c r="A352" s="42"/>
      <c r="B352" s="43"/>
      <c r="C352" s="44"/>
      <c r="D352" s="43"/>
      <c r="E352" s="43"/>
      <c r="F352" s="43"/>
      <c r="G352" s="43"/>
    </row>
    <row r="353" spans="1:7" x14ac:dyDescent="0.2">
      <c r="A353" s="42"/>
      <c r="B353" s="43"/>
      <c r="C353" s="44"/>
      <c r="D353" s="43"/>
      <c r="E353" s="43"/>
      <c r="F353" s="43"/>
      <c r="G353" s="43"/>
    </row>
    <row r="354" spans="1:7" x14ac:dyDescent="0.2">
      <c r="A354" s="42"/>
      <c r="B354" s="43"/>
      <c r="C354" s="44"/>
      <c r="D354" s="43"/>
      <c r="E354" s="43"/>
      <c r="F354" s="43"/>
      <c r="G354" s="43"/>
    </row>
    <row r="355" spans="1:7" x14ac:dyDescent="0.2">
      <c r="A355" s="42"/>
      <c r="B355" s="43"/>
      <c r="C355" s="44"/>
      <c r="D355" s="43"/>
      <c r="E355" s="43"/>
      <c r="F355" s="43"/>
      <c r="G355" s="43"/>
    </row>
    <row r="356" spans="1:7" x14ac:dyDescent="0.2">
      <c r="A356" s="42"/>
      <c r="B356" s="43"/>
      <c r="C356" s="44"/>
      <c r="D356" s="43"/>
      <c r="E356" s="43"/>
      <c r="F356" s="43"/>
      <c r="G356" s="43"/>
    </row>
    <row r="357" spans="1:7" x14ac:dyDescent="0.2">
      <c r="A357" s="42"/>
      <c r="B357" s="43"/>
      <c r="C357" s="44"/>
      <c r="D357" s="43"/>
      <c r="E357" s="43"/>
      <c r="F357" s="43"/>
      <c r="G357" s="43"/>
    </row>
    <row r="358" spans="1:7" x14ac:dyDescent="0.2">
      <c r="A358" s="42"/>
      <c r="B358" s="43"/>
      <c r="C358" s="44"/>
      <c r="D358" s="43"/>
      <c r="E358" s="43"/>
      <c r="F358" s="43"/>
      <c r="G358" s="43"/>
    </row>
    <row r="359" spans="1:7" x14ac:dyDescent="0.2">
      <c r="A359" s="42"/>
      <c r="B359" s="43"/>
      <c r="C359" s="44"/>
      <c r="D359" s="43"/>
      <c r="E359" s="43"/>
      <c r="F359" s="43"/>
      <c r="G359" s="43"/>
    </row>
    <row r="360" spans="1:7" x14ac:dyDescent="0.2">
      <c r="A360" s="42"/>
      <c r="B360" s="43"/>
      <c r="C360" s="44"/>
      <c r="D360" s="43"/>
      <c r="E360" s="43"/>
      <c r="F360" s="43"/>
      <c r="G360" s="43"/>
    </row>
    <row r="361" spans="1:7" x14ac:dyDescent="0.2">
      <c r="A361" s="42"/>
      <c r="B361" s="43"/>
      <c r="C361" s="44"/>
      <c r="D361" s="43"/>
      <c r="E361" s="43"/>
      <c r="F361" s="43"/>
      <c r="G361" s="43"/>
    </row>
    <row r="362" spans="1:7" x14ac:dyDescent="0.2">
      <c r="A362" s="42"/>
      <c r="B362" s="43"/>
      <c r="C362" s="44"/>
      <c r="D362" s="43"/>
      <c r="E362" s="43"/>
      <c r="F362" s="43"/>
      <c r="G362" s="43"/>
    </row>
    <row r="363" spans="1:7" x14ac:dyDescent="0.2">
      <c r="A363" s="42"/>
      <c r="B363" s="43"/>
      <c r="C363" s="44"/>
      <c r="D363" s="43"/>
      <c r="E363" s="43"/>
      <c r="F363" s="43"/>
      <c r="G363" s="43"/>
    </row>
    <row r="364" spans="1:7" x14ac:dyDescent="0.2">
      <c r="A364" s="42"/>
      <c r="B364" s="43"/>
      <c r="C364" s="44"/>
      <c r="D364" s="43"/>
      <c r="E364" s="43"/>
      <c r="F364" s="43"/>
      <c r="G364" s="43"/>
    </row>
    <row r="365" spans="1:7" x14ac:dyDescent="0.2">
      <c r="A365" s="42"/>
      <c r="B365" s="43"/>
      <c r="C365" s="44"/>
      <c r="D365" s="43"/>
      <c r="E365" s="43"/>
      <c r="F365" s="43"/>
      <c r="G365" s="43"/>
    </row>
    <row r="366" spans="1:7" x14ac:dyDescent="0.2">
      <c r="A366" s="42"/>
      <c r="B366" s="43"/>
      <c r="C366" s="44"/>
      <c r="D366" s="43"/>
      <c r="E366" s="43"/>
      <c r="F366" s="43"/>
      <c r="G366" s="43"/>
    </row>
    <row r="367" spans="1:7" x14ac:dyDescent="0.2">
      <c r="A367" s="42"/>
      <c r="B367" s="43"/>
      <c r="C367" s="44"/>
      <c r="D367" s="43"/>
      <c r="E367" s="43"/>
      <c r="F367" s="43"/>
      <c r="G367" s="43"/>
    </row>
    <row r="368" spans="1:7" x14ac:dyDescent="0.2">
      <c r="A368" s="42"/>
      <c r="B368" s="43"/>
      <c r="C368" s="44"/>
      <c r="D368" s="43"/>
      <c r="E368" s="43"/>
      <c r="F368" s="43"/>
      <c r="G368" s="43"/>
    </row>
    <row r="369" spans="1:7" x14ac:dyDescent="0.2">
      <c r="A369" s="42"/>
      <c r="B369" s="43"/>
      <c r="C369" s="44"/>
      <c r="D369" s="43"/>
      <c r="E369" s="43"/>
      <c r="F369" s="43"/>
      <c r="G369" s="43"/>
    </row>
    <row r="370" spans="1:7" x14ac:dyDescent="0.2">
      <c r="A370" s="42"/>
      <c r="B370" s="43"/>
      <c r="C370" s="44"/>
      <c r="D370" s="43"/>
      <c r="E370" s="43"/>
      <c r="F370" s="43"/>
      <c r="G370" s="43"/>
    </row>
    <row r="371" spans="1:7" x14ac:dyDescent="0.2">
      <c r="A371" s="42"/>
      <c r="B371" s="43"/>
      <c r="C371" s="44"/>
      <c r="D371" s="43"/>
      <c r="E371" s="43"/>
      <c r="F371" s="43"/>
      <c r="G371" s="43"/>
    </row>
    <row r="372" spans="1:7" x14ac:dyDescent="0.2">
      <c r="A372" s="42"/>
      <c r="B372" s="43"/>
      <c r="C372" s="44"/>
      <c r="D372" s="43"/>
      <c r="E372" s="43"/>
      <c r="F372" s="43"/>
      <c r="G372" s="43"/>
    </row>
    <row r="373" spans="1:7" x14ac:dyDescent="0.2">
      <c r="A373" s="42"/>
      <c r="B373" s="43"/>
      <c r="C373" s="44"/>
      <c r="D373" s="43"/>
      <c r="E373" s="43"/>
      <c r="F373" s="43"/>
      <c r="G373" s="43"/>
    </row>
    <row r="374" spans="1:7" x14ac:dyDescent="0.2">
      <c r="A374" s="42"/>
      <c r="B374" s="43"/>
      <c r="C374" s="44"/>
      <c r="D374" s="43"/>
      <c r="E374" s="43"/>
      <c r="F374" s="43"/>
      <c r="G374" s="43"/>
    </row>
    <row r="375" spans="1:7" x14ac:dyDescent="0.2">
      <c r="A375" s="42"/>
      <c r="B375" s="43"/>
      <c r="C375" s="44"/>
      <c r="D375" s="43"/>
      <c r="E375" s="43"/>
      <c r="F375" s="43"/>
      <c r="G375" s="43"/>
    </row>
    <row r="376" spans="1:7" x14ac:dyDescent="0.2">
      <c r="A376" s="42"/>
      <c r="B376" s="43"/>
      <c r="C376" s="44"/>
      <c r="D376" s="43"/>
      <c r="E376" s="43"/>
      <c r="F376" s="43"/>
      <c r="G376" s="43"/>
    </row>
    <row r="377" spans="1:7" x14ac:dyDescent="0.2">
      <c r="A377" s="42"/>
      <c r="B377" s="43"/>
      <c r="C377" s="44"/>
      <c r="D377" s="43"/>
      <c r="E377" s="43"/>
      <c r="F377" s="43"/>
      <c r="G377" s="43"/>
    </row>
    <row r="378" spans="1:7" x14ac:dyDescent="0.2">
      <c r="A378" s="42"/>
      <c r="B378" s="43"/>
      <c r="C378" s="44"/>
      <c r="D378" s="43"/>
      <c r="E378" s="43"/>
      <c r="F378" s="43"/>
      <c r="G378" s="43"/>
    </row>
    <row r="379" spans="1:7" x14ac:dyDescent="0.2">
      <c r="A379" s="42"/>
      <c r="B379" s="43"/>
      <c r="C379" s="44"/>
      <c r="D379" s="43"/>
      <c r="E379" s="43"/>
      <c r="F379" s="43"/>
      <c r="G379" s="43"/>
    </row>
    <row r="380" spans="1:7" x14ac:dyDescent="0.2">
      <c r="A380" s="42"/>
      <c r="B380" s="43"/>
      <c r="C380" s="44"/>
      <c r="D380" s="43"/>
      <c r="E380" s="43"/>
      <c r="F380" s="43"/>
      <c r="G380" s="43"/>
    </row>
    <row r="381" spans="1:7" x14ac:dyDescent="0.2">
      <c r="A381" s="42"/>
      <c r="B381" s="43"/>
      <c r="C381" s="44"/>
      <c r="D381" s="43"/>
      <c r="E381" s="43"/>
      <c r="F381" s="43"/>
      <c r="G381" s="43"/>
    </row>
    <row r="382" spans="1:7" x14ac:dyDescent="0.2">
      <c r="A382" s="42"/>
      <c r="B382" s="43"/>
      <c r="C382" s="44"/>
      <c r="D382" s="43"/>
      <c r="E382" s="43"/>
      <c r="F382" s="43"/>
      <c r="G382" s="43"/>
    </row>
    <row r="383" spans="1:7" x14ac:dyDescent="0.2">
      <c r="A383" s="42"/>
      <c r="B383" s="43"/>
      <c r="C383" s="44"/>
      <c r="D383" s="43"/>
      <c r="E383" s="43"/>
      <c r="F383" s="43"/>
      <c r="G383" s="43"/>
    </row>
    <row r="384" spans="1:7" x14ac:dyDescent="0.2">
      <c r="A384" s="42"/>
      <c r="B384" s="43"/>
      <c r="C384" s="44"/>
      <c r="D384" s="43"/>
      <c r="E384" s="43"/>
      <c r="F384" s="43"/>
      <c r="G384" s="43"/>
    </row>
    <row r="385" spans="1:7" x14ac:dyDescent="0.2">
      <c r="A385" s="42"/>
      <c r="B385" s="43"/>
      <c r="C385" s="44"/>
      <c r="D385" s="43"/>
      <c r="E385" s="43"/>
      <c r="F385" s="43"/>
      <c r="G385" s="43"/>
    </row>
    <row r="386" spans="1:7" x14ac:dyDescent="0.2">
      <c r="A386" s="42"/>
      <c r="B386" s="43"/>
      <c r="C386" s="44"/>
      <c r="D386" s="43"/>
      <c r="E386" s="43"/>
      <c r="F386" s="43"/>
      <c r="G386" s="43"/>
    </row>
    <row r="387" spans="1:7" x14ac:dyDescent="0.2">
      <c r="A387" s="42"/>
      <c r="B387" s="43"/>
      <c r="C387" s="44"/>
      <c r="D387" s="43"/>
      <c r="E387" s="43"/>
      <c r="F387" s="43"/>
      <c r="G387" s="43"/>
    </row>
    <row r="388" spans="1:7" x14ac:dyDescent="0.2">
      <c r="A388" s="42"/>
      <c r="B388" s="43"/>
      <c r="C388" s="44"/>
      <c r="D388" s="43"/>
      <c r="E388" s="43"/>
      <c r="F388" s="43"/>
      <c r="G388" s="43"/>
    </row>
    <row r="389" spans="1:7" x14ac:dyDescent="0.2">
      <c r="A389" s="42"/>
      <c r="B389" s="43"/>
      <c r="C389" s="44"/>
      <c r="D389" s="43"/>
      <c r="E389" s="43"/>
      <c r="F389" s="43"/>
      <c r="G389" s="43"/>
    </row>
    <row r="390" spans="1:7" x14ac:dyDescent="0.2">
      <c r="A390" s="42"/>
      <c r="B390" s="43"/>
      <c r="C390" s="44"/>
      <c r="D390" s="43"/>
      <c r="E390" s="43"/>
      <c r="F390" s="43"/>
      <c r="G390" s="43"/>
    </row>
    <row r="391" spans="1:7" x14ac:dyDescent="0.2">
      <c r="A391" s="42"/>
      <c r="B391" s="43"/>
      <c r="C391" s="44"/>
      <c r="D391" s="43"/>
      <c r="E391" s="43"/>
      <c r="F391" s="43"/>
      <c r="G391" s="43"/>
    </row>
    <row r="392" spans="1:7" x14ac:dyDescent="0.2">
      <c r="A392" s="42"/>
      <c r="B392" s="43"/>
      <c r="C392" s="44"/>
      <c r="D392" s="43"/>
      <c r="E392" s="43"/>
      <c r="F392" s="43"/>
      <c r="G392" s="43"/>
    </row>
    <row r="393" spans="1:7" x14ac:dyDescent="0.2">
      <c r="A393" s="42"/>
      <c r="B393" s="43"/>
      <c r="C393" s="44"/>
      <c r="D393" s="43"/>
      <c r="E393" s="43"/>
      <c r="F393" s="43"/>
      <c r="G393" s="43"/>
    </row>
    <row r="394" spans="1:7" x14ac:dyDescent="0.2">
      <c r="A394" s="42"/>
      <c r="B394" s="43"/>
      <c r="C394" s="44"/>
      <c r="D394" s="43"/>
      <c r="E394" s="43"/>
      <c r="F394" s="43"/>
      <c r="G394" s="43"/>
    </row>
    <row r="395" spans="1:7" x14ac:dyDescent="0.2">
      <c r="A395" s="42"/>
      <c r="B395" s="43"/>
      <c r="C395" s="44"/>
      <c r="D395" s="43"/>
      <c r="E395" s="43"/>
      <c r="F395" s="43"/>
      <c r="G395" s="43"/>
    </row>
    <row r="396" spans="1:7" x14ac:dyDescent="0.2">
      <c r="A396" s="42"/>
      <c r="B396" s="43"/>
      <c r="C396" s="44"/>
      <c r="D396" s="43"/>
      <c r="E396" s="43"/>
      <c r="F396" s="43"/>
      <c r="G396" s="43"/>
    </row>
    <row r="397" spans="1:7" x14ac:dyDescent="0.2">
      <c r="A397" s="42"/>
      <c r="B397" s="43"/>
      <c r="C397" s="44"/>
      <c r="D397" s="43"/>
      <c r="E397" s="43"/>
      <c r="F397" s="43"/>
      <c r="G397" s="43"/>
    </row>
    <row r="398" spans="1:7" x14ac:dyDescent="0.2">
      <c r="A398" s="42"/>
      <c r="B398" s="43"/>
      <c r="C398" s="44"/>
      <c r="D398" s="43"/>
      <c r="E398" s="43"/>
      <c r="F398" s="43"/>
      <c r="G398" s="43"/>
    </row>
    <row r="399" spans="1:7" x14ac:dyDescent="0.2">
      <c r="A399" s="42"/>
      <c r="B399" s="43"/>
      <c r="C399" s="44"/>
      <c r="D399" s="43"/>
      <c r="E399" s="43"/>
      <c r="F399" s="43"/>
      <c r="G399" s="43"/>
    </row>
    <row r="400" spans="1:7" x14ac:dyDescent="0.2">
      <c r="A400" s="42"/>
      <c r="B400" s="43"/>
      <c r="C400" s="44"/>
      <c r="D400" s="43"/>
      <c r="E400" s="43"/>
      <c r="F400" s="43"/>
      <c r="G400" s="43"/>
    </row>
    <row r="401" spans="1:7" x14ac:dyDescent="0.2">
      <c r="A401" s="42"/>
      <c r="B401" s="43"/>
      <c r="C401" s="44"/>
      <c r="D401" s="43"/>
      <c r="E401" s="43"/>
      <c r="F401" s="43"/>
      <c r="G401" s="43"/>
    </row>
    <row r="402" spans="1:7" x14ac:dyDescent="0.2">
      <c r="A402" s="42"/>
      <c r="B402" s="43"/>
      <c r="C402" s="44"/>
      <c r="D402" s="43"/>
      <c r="E402" s="43"/>
      <c r="F402" s="43"/>
      <c r="G402" s="43"/>
    </row>
    <row r="403" spans="1:7" x14ac:dyDescent="0.2">
      <c r="A403" s="42"/>
      <c r="B403" s="43"/>
      <c r="C403" s="44"/>
      <c r="D403" s="43"/>
      <c r="E403" s="43"/>
      <c r="F403" s="43"/>
      <c r="G403" s="43"/>
    </row>
    <row r="404" spans="1:7" x14ac:dyDescent="0.2">
      <c r="A404" s="42"/>
      <c r="B404" s="43"/>
      <c r="C404" s="44"/>
      <c r="D404" s="43"/>
      <c r="E404" s="43"/>
      <c r="F404" s="43"/>
      <c r="G404" s="43"/>
    </row>
    <row r="405" spans="1:7" x14ac:dyDescent="0.2">
      <c r="A405" s="42"/>
      <c r="B405" s="43"/>
      <c r="C405" s="44"/>
      <c r="D405" s="43"/>
      <c r="E405" s="43"/>
      <c r="F405" s="43"/>
      <c r="G405" s="43"/>
    </row>
    <row r="406" spans="1:7" x14ac:dyDescent="0.2">
      <c r="A406" s="42"/>
      <c r="B406" s="43"/>
      <c r="C406" s="44"/>
      <c r="D406" s="43"/>
      <c r="E406" s="43"/>
      <c r="F406" s="43"/>
      <c r="G406" s="43"/>
    </row>
    <row r="407" spans="1:7" x14ac:dyDescent="0.2">
      <c r="A407" s="42"/>
      <c r="B407" s="43"/>
      <c r="C407" s="44"/>
      <c r="D407" s="43"/>
      <c r="E407" s="43"/>
      <c r="F407" s="43"/>
      <c r="G407" s="43"/>
    </row>
    <row r="408" spans="1:7" x14ac:dyDescent="0.2">
      <c r="A408" s="42"/>
      <c r="B408" s="43"/>
      <c r="C408" s="44"/>
      <c r="D408" s="43"/>
      <c r="E408" s="43"/>
      <c r="F408" s="43"/>
      <c r="G408" s="43"/>
    </row>
    <row r="409" spans="1:7" x14ac:dyDescent="0.2">
      <c r="A409" s="42"/>
      <c r="B409" s="43"/>
      <c r="C409" s="44"/>
      <c r="D409" s="43"/>
      <c r="E409" s="43"/>
      <c r="F409" s="43"/>
      <c r="G409" s="43"/>
    </row>
    <row r="410" spans="1:7" x14ac:dyDescent="0.2">
      <c r="A410" s="42"/>
      <c r="B410" s="43"/>
      <c r="C410" s="44"/>
      <c r="D410" s="43"/>
      <c r="E410" s="43"/>
      <c r="F410" s="43"/>
      <c r="G410" s="43"/>
    </row>
    <row r="411" spans="1:7" x14ac:dyDescent="0.2">
      <c r="A411" s="42"/>
      <c r="B411" s="43"/>
      <c r="C411" s="44"/>
      <c r="D411" s="43"/>
      <c r="E411" s="43"/>
      <c r="F411" s="43"/>
      <c r="G411" s="43"/>
    </row>
    <row r="412" spans="1:7" x14ac:dyDescent="0.2">
      <c r="A412" s="42"/>
      <c r="B412" s="43"/>
      <c r="C412" s="44"/>
      <c r="D412" s="43"/>
      <c r="E412" s="43"/>
      <c r="F412" s="43"/>
      <c r="G412" s="43"/>
    </row>
    <row r="413" spans="1:7" x14ac:dyDescent="0.2">
      <c r="A413" s="42"/>
      <c r="B413" s="43"/>
      <c r="C413" s="44"/>
      <c r="D413" s="43"/>
      <c r="E413" s="43"/>
      <c r="F413" s="43"/>
      <c r="G413" s="43"/>
    </row>
    <row r="414" spans="1:7" x14ac:dyDescent="0.2">
      <c r="A414" s="42"/>
      <c r="B414" s="43"/>
      <c r="C414" s="44"/>
      <c r="D414" s="43"/>
      <c r="E414" s="43"/>
      <c r="F414" s="43"/>
      <c r="G414" s="43"/>
    </row>
    <row r="415" spans="1:7" x14ac:dyDescent="0.2">
      <c r="A415" s="42"/>
      <c r="B415" s="43"/>
      <c r="C415" s="44"/>
      <c r="D415" s="43"/>
      <c r="E415" s="43"/>
      <c r="F415" s="43"/>
      <c r="G415" s="43"/>
    </row>
    <row r="416" spans="1:7" x14ac:dyDescent="0.2">
      <c r="A416" s="42"/>
      <c r="B416" s="43"/>
      <c r="C416" s="44"/>
      <c r="D416" s="43"/>
      <c r="E416" s="43"/>
      <c r="F416" s="43"/>
      <c r="G416" s="43"/>
    </row>
    <row r="417" spans="1:7" x14ac:dyDescent="0.2">
      <c r="A417" s="42"/>
      <c r="B417" s="43"/>
      <c r="C417" s="44"/>
      <c r="D417" s="43"/>
      <c r="E417" s="43"/>
      <c r="F417" s="43"/>
      <c r="G417" s="43"/>
    </row>
    <row r="418" spans="1:7" x14ac:dyDescent="0.2">
      <c r="A418" s="42"/>
      <c r="B418" s="43"/>
      <c r="C418" s="44"/>
      <c r="D418" s="43"/>
      <c r="E418" s="43"/>
      <c r="F418" s="43"/>
      <c r="G418" s="43"/>
    </row>
    <row r="419" spans="1:7" x14ac:dyDescent="0.2">
      <c r="A419" s="42"/>
      <c r="B419" s="43"/>
      <c r="C419" s="44"/>
      <c r="D419" s="43"/>
      <c r="E419" s="43"/>
      <c r="F419" s="43"/>
      <c r="G419" s="43"/>
    </row>
    <row r="420" spans="1:7" x14ac:dyDescent="0.2">
      <c r="A420" s="42"/>
      <c r="B420" s="43"/>
      <c r="C420" s="44"/>
      <c r="D420" s="43"/>
      <c r="E420" s="43"/>
      <c r="F420" s="43"/>
      <c r="G420" s="43"/>
    </row>
    <row r="421" spans="1:7" x14ac:dyDescent="0.2">
      <c r="A421" s="42"/>
      <c r="B421" s="43"/>
      <c r="C421" s="44"/>
      <c r="D421" s="43"/>
      <c r="E421" s="43"/>
      <c r="F421" s="43"/>
      <c r="G421" s="43"/>
    </row>
    <row r="422" spans="1:7" x14ac:dyDescent="0.2">
      <c r="A422" s="42"/>
      <c r="B422" s="43"/>
      <c r="C422" s="44"/>
      <c r="D422" s="43"/>
      <c r="E422" s="43"/>
      <c r="F422" s="43"/>
      <c r="G422" s="43"/>
    </row>
    <row r="423" spans="1:7" x14ac:dyDescent="0.2">
      <c r="A423" s="42"/>
      <c r="B423" s="43"/>
      <c r="C423" s="44"/>
      <c r="D423" s="43"/>
      <c r="E423" s="43"/>
      <c r="F423" s="43"/>
      <c r="G423" s="43"/>
    </row>
    <row r="424" spans="1:7" x14ac:dyDescent="0.2">
      <c r="A424" s="42"/>
      <c r="B424" s="43"/>
      <c r="C424" s="44"/>
      <c r="D424" s="43"/>
      <c r="E424" s="43"/>
      <c r="F424" s="43"/>
      <c r="G424" s="43"/>
    </row>
    <row r="425" spans="1:7" x14ac:dyDescent="0.2">
      <c r="A425" s="42"/>
      <c r="B425" s="43"/>
      <c r="C425" s="44"/>
      <c r="D425" s="43"/>
      <c r="E425" s="43"/>
      <c r="F425" s="43"/>
      <c r="G425" s="43"/>
    </row>
    <row r="426" spans="1:7" x14ac:dyDescent="0.2">
      <c r="A426" s="42"/>
      <c r="B426" s="43"/>
      <c r="C426" s="44"/>
      <c r="D426" s="43"/>
      <c r="E426" s="43"/>
      <c r="F426" s="43"/>
      <c r="G426" s="43"/>
    </row>
    <row r="427" spans="1:7" x14ac:dyDescent="0.2">
      <c r="A427" s="42"/>
      <c r="B427" s="43"/>
      <c r="C427" s="44"/>
      <c r="D427" s="43"/>
      <c r="E427" s="43"/>
      <c r="F427" s="43"/>
      <c r="G427" s="43"/>
    </row>
    <row r="428" spans="1:7" x14ac:dyDescent="0.2">
      <c r="A428" s="42"/>
      <c r="B428" s="43"/>
      <c r="C428" s="44"/>
      <c r="D428" s="43"/>
      <c r="E428" s="43"/>
      <c r="F428" s="43"/>
      <c r="G428" s="43"/>
    </row>
    <row r="429" spans="1:7" x14ac:dyDescent="0.2">
      <c r="A429" s="42"/>
      <c r="B429" s="43"/>
      <c r="C429" s="44"/>
      <c r="D429" s="43"/>
      <c r="E429" s="43"/>
      <c r="F429" s="43"/>
      <c r="G429" s="43"/>
    </row>
    <row r="430" spans="1:7" x14ac:dyDescent="0.2">
      <c r="A430" s="42"/>
      <c r="B430" s="43"/>
      <c r="C430" s="44"/>
      <c r="D430" s="43"/>
      <c r="E430" s="43"/>
      <c r="F430" s="43"/>
      <c r="G430" s="43"/>
    </row>
    <row r="431" spans="1:7" x14ac:dyDescent="0.2">
      <c r="A431" s="42"/>
      <c r="B431" s="43"/>
      <c r="C431" s="44"/>
      <c r="D431" s="43"/>
      <c r="E431" s="43"/>
      <c r="F431" s="43"/>
      <c r="G431" s="43"/>
    </row>
    <row r="432" spans="1:7" x14ac:dyDescent="0.2">
      <c r="A432" s="42"/>
      <c r="B432" s="43"/>
      <c r="C432" s="44"/>
      <c r="D432" s="43"/>
      <c r="E432" s="43"/>
      <c r="F432" s="43"/>
      <c r="G432" s="43"/>
    </row>
    <row r="433" spans="1:7" x14ac:dyDescent="0.2">
      <c r="A433" s="42"/>
      <c r="B433" s="43"/>
      <c r="C433" s="44"/>
      <c r="D433" s="43"/>
      <c r="E433" s="43"/>
      <c r="F433" s="43"/>
      <c r="G433" s="43"/>
    </row>
    <row r="434" spans="1:7" x14ac:dyDescent="0.2">
      <c r="A434" s="42"/>
      <c r="B434" s="43"/>
      <c r="C434" s="44"/>
      <c r="D434" s="43"/>
      <c r="E434" s="43"/>
      <c r="F434" s="43"/>
      <c r="G434" s="43"/>
    </row>
    <row r="435" spans="1:7" x14ac:dyDescent="0.2">
      <c r="A435" s="42"/>
      <c r="B435" s="43"/>
      <c r="C435" s="44"/>
      <c r="D435" s="43"/>
      <c r="E435" s="43"/>
      <c r="F435" s="43"/>
      <c r="G435" s="43"/>
    </row>
    <row r="436" spans="1:7" x14ac:dyDescent="0.2">
      <c r="A436" s="42"/>
      <c r="B436" s="43"/>
      <c r="C436" s="44"/>
      <c r="D436" s="43"/>
      <c r="E436" s="43"/>
      <c r="F436" s="43"/>
      <c r="G436" s="43"/>
    </row>
    <row r="437" spans="1:7" x14ac:dyDescent="0.2">
      <c r="A437" s="42"/>
      <c r="B437" s="43"/>
      <c r="C437" s="44"/>
      <c r="D437" s="43"/>
      <c r="E437" s="43"/>
      <c r="F437" s="43"/>
      <c r="G437" s="43"/>
    </row>
    <row r="438" spans="1:7" x14ac:dyDescent="0.2">
      <c r="A438" s="42"/>
      <c r="B438" s="43"/>
      <c r="C438" s="44"/>
      <c r="D438" s="43"/>
      <c r="E438" s="43"/>
      <c r="F438" s="43"/>
      <c r="G438" s="43"/>
    </row>
    <row r="439" spans="1:7" x14ac:dyDescent="0.2">
      <c r="A439" s="42"/>
      <c r="B439" s="43"/>
      <c r="C439" s="44"/>
      <c r="D439" s="43"/>
      <c r="E439" s="43"/>
      <c r="F439" s="43"/>
      <c r="G439" s="43"/>
    </row>
    <row r="440" spans="1:7" x14ac:dyDescent="0.2">
      <c r="A440" s="42"/>
      <c r="B440" s="43"/>
      <c r="C440" s="44"/>
      <c r="D440" s="43"/>
      <c r="E440" s="43"/>
      <c r="F440" s="43"/>
      <c r="G440" s="43"/>
    </row>
    <row r="441" spans="1:7" x14ac:dyDescent="0.2">
      <c r="A441" s="42"/>
      <c r="B441" s="43"/>
      <c r="C441" s="44"/>
      <c r="D441" s="43"/>
      <c r="E441" s="43"/>
      <c r="F441" s="43"/>
      <c r="G441" s="43"/>
    </row>
    <row r="442" spans="1:7" x14ac:dyDescent="0.2">
      <c r="A442" s="42"/>
      <c r="B442" s="43"/>
      <c r="C442" s="44"/>
      <c r="D442" s="43"/>
      <c r="E442" s="43"/>
      <c r="F442" s="43"/>
      <c r="G442" s="43"/>
    </row>
    <row r="443" spans="1:7" x14ac:dyDescent="0.2">
      <c r="A443" s="42"/>
      <c r="B443" s="43"/>
      <c r="C443" s="44"/>
      <c r="D443" s="43"/>
      <c r="E443" s="43"/>
      <c r="F443" s="43"/>
      <c r="G443" s="43"/>
    </row>
    <row r="444" spans="1:7" x14ac:dyDescent="0.2">
      <c r="A444" s="42"/>
      <c r="B444" s="43"/>
      <c r="C444" s="44"/>
      <c r="D444" s="43"/>
      <c r="E444" s="43"/>
      <c r="F444" s="43"/>
      <c r="G444" s="43"/>
    </row>
    <row r="445" spans="1:7" x14ac:dyDescent="0.2">
      <c r="A445" s="42"/>
      <c r="B445" s="43"/>
      <c r="C445" s="44"/>
      <c r="D445" s="43"/>
      <c r="E445" s="43"/>
      <c r="F445" s="43"/>
      <c r="G445" s="43"/>
    </row>
    <row r="446" spans="1:7" x14ac:dyDescent="0.2">
      <c r="A446" s="42"/>
      <c r="B446" s="43"/>
      <c r="C446" s="44"/>
      <c r="D446" s="43"/>
      <c r="E446" s="43"/>
      <c r="F446" s="43"/>
      <c r="G446" s="43"/>
    </row>
    <row r="447" spans="1:7" x14ac:dyDescent="0.2">
      <c r="A447" s="42"/>
      <c r="B447" s="43"/>
      <c r="C447" s="44"/>
      <c r="D447" s="43"/>
      <c r="E447" s="43"/>
      <c r="F447" s="43"/>
      <c r="G447" s="43"/>
    </row>
    <row r="448" spans="1:7" x14ac:dyDescent="0.2">
      <c r="A448" s="42"/>
      <c r="B448" s="43"/>
      <c r="C448" s="44"/>
      <c r="D448" s="43"/>
      <c r="E448" s="43"/>
      <c r="F448" s="43"/>
      <c r="G448" s="43"/>
    </row>
    <row r="449" spans="1:7" x14ac:dyDescent="0.2">
      <c r="A449" s="42"/>
      <c r="B449" s="43"/>
      <c r="C449" s="44"/>
      <c r="D449" s="43"/>
      <c r="E449" s="43"/>
      <c r="F449" s="43"/>
      <c r="G449" s="43"/>
    </row>
    <row r="450" spans="1:7" x14ac:dyDescent="0.2">
      <c r="A450" s="42"/>
      <c r="B450" s="43"/>
      <c r="C450" s="44"/>
      <c r="D450" s="43"/>
      <c r="E450" s="43"/>
      <c r="F450" s="43"/>
      <c r="G450" s="43"/>
    </row>
    <row r="451" spans="1:7" x14ac:dyDescent="0.2">
      <c r="A451" s="42"/>
      <c r="B451" s="43"/>
      <c r="C451" s="44"/>
      <c r="D451" s="43"/>
      <c r="E451" s="43"/>
      <c r="F451" s="43"/>
      <c r="G451" s="43"/>
    </row>
    <row r="452" spans="1:7" x14ac:dyDescent="0.2">
      <c r="A452" s="42"/>
      <c r="B452" s="43"/>
      <c r="C452" s="44"/>
      <c r="D452" s="43"/>
      <c r="E452" s="43"/>
      <c r="F452" s="43"/>
      <c r="G452" s="43"/>
    </row>
    <row r="453" spans="1:7" x14ac:dyDescent="0.2">
      <c r="A453" s="42"/>
      <c r="B453" s="43"/>
      <c r="C453" s="44"/>
      <c r="D453" s="43"/>
      <c r="E453" s="43"/>
      <c r="F453" s="43"/>
      <c r="G453" s="43"/>
    </row>
  </sheetData>
  <mergeCells count="5">
    <mergeCell ref="A6:G6"/>
    <mergeCell ref="A7:G7"/>
    <mergeCell ref="A9:A10"/>
    <mergeCell ref="B9:D9"/>
    <mergeCell ref="E9:G9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rgb="FF0070C0"/>
  </sheetPr>
  <dimension ref="A1:G453"/>
  <sheetViews>
    <sheetView view="pageBreakPreview" zoomScaleNormal="100" zoomScaleSheetLayoutView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13" sqref="B13"/>
    </sheetView>
  </sheetViews>
  <sheetFormatPr defaultRowHeight="11.25" x14ac:dyDescent="0.2"/>
  <cols>
    <col min="1" max="1" width="45.83203125" style="7" customWidth="1"/>
    <col min="2" max="2" width="18.83203125" style="2" customWidth="1"/>
    <col min="3" max="3" width="18.83203125" style="8" customWidth="1"/>
    <col min="4" max="4" width="13.83203125" style="2" customWidth="1"/>
    <col min="5" max="6" width="18.83203125" style="2" customWidth="1"/>
    <col min="7" max="7" width="13.83203125" style="2" customWidth="1"/>
    <col min="8" max="16384" width="9.33203125" style="2"/>
  </cols>
  <sheetData>
    <row r="1" spans="1:7" x14ac:dyDescent="0.2">
      <c r="A1" s="1"/>
      <c r="C1" s="2"/>
      <c r="D1" s="1"/>
      <c r="E1" s="1"/>
      <c r="F1" s="3"/>
      <c r="G1" s="1"/>
    </row>
    <row r="2" spans="1:7" x14ac:dyDescent="0.2">
      <c r="A2" s="1"/>
      <c r="C2" s="2"/>
      <c r="D2" s="1"/>
      <c r="E2" s="1"/>
      <c r="F2" s="4"/>
      <c r="G2" s="1"/>
    </row>
    <row r="3" spans="1:7" x14ac:dyDescent="0.2">
      <c r="A3" s="1"/>
      <c r="C3" s="2"/>
      <c r="D3" s="1"/>
      <c r="E3" s="1"/>
      <c r="F3" s="4"/>
      <c r="G3" s="1"/>
    </row>
    <row r="4" spans="1:7" x14ac:dyDescent="0.2">
      <c r="A4" s="1"/>
      <c r="C4" s="2"/>
      <c r="D4" s="1"/>
      <c r="E4" s="1"/>
      <c r="F4" s="4"/>
      <c r="G4" s="1"/>
    </row>
    <row r="5" spans="1:7" x14ac:dyDescent="0.2">
      <c r="A5" s="5"/>
      <c r="B5" s="5"/>
      <c r="C5" s="5"/>
      <c r="D5" s="5"/>
      <c r="E5" s="5"/>
      <c r="F5" s="5"/>
      <c r="G5" s="5"/>
    </row>
    <row r="6" spans="1:7" ht="23.25" customHeight="1" x14ac:dyDescent="0.2">
      <c r="A6" s="54" t="s">
        <v>448</v>
      </c>
      <c r="B6" s="54"/>
      <c r="C6" s="54"/>
      <c r="D6" s="54"/>
      <c r="E6" s="54"/>
      <c r="F6" s="54"/>
      <c r="G6" s="54"/>
    </row>
    <row r="7" spans="1:7" ht="12.75" x14ac:dyDescent="0.2">
      <c r="A7" s="54" t="s">
        <v>451</v>
      </c>
      <c r="B7" s="54"/>
      <c r="C7" s="54"/>
      <c r="D7" s="54"/>
      <c r="E7" s="54"/>
      <c r="F7" s="54"/>
      <c r="G7" s="54"/>
    </row>
    <row r="8" spans="1:7" x14ac:dyDescent="0.2">
      <c r="A8" s="2"/>
      <c r="C8" s="2"/>
    </row>
    <row r="9" spans="1:7" s="12" customFormat="1" ht="18" customHeight="1" x14ac:dyDescent="0.2">
      <c r="A9" s="55" t="s">
        <v>2</v>
      </c>
      <c r="B9" s="56" t="s">
        <v>3</v>
      </c>
      <c r="C9" s="56"/>
      <c r="D9" s="56"/>
      <c r="E9" s="56" t="s">
        <v>12</v>
      </c>
      <c r="F9" s="56"/>
      <c r="G9" s="56"/>
    </row>
    <row r="10" spans="1:7" s="14" customFormat="1" ht="23.25" customHeight="1" x14ac:dyDescent="0.2">
      <c r="A10" s="55"/>
      <c r="B10" s="13" t="s">
        <v>3</v>
      </c>
      <c r="C10" s="13" t="s">
        <v>1</v>
      </c>
      <c r="D10" s="13" t="s">
        <v>13</v>
      </c>
      <c r="E10" s="13" t="s">
        <v>3</v>
      </c>
      <c r="F10" s="13" t="s">
        <v>1</v>
      </c>
      <c r="G10" s="13" t="s">
        <v>14</v>
      </c>
    </row>
    <row r="11" spans="1:7" s="50" customFormat="1" ht="9.75" x14ac:dyDescent="0.2">
      <c r="A11" s="48">
        <v>1</v>
      </c>
      <c r="B11" s="49">
        <v>2</v>
      </c>
      <c r="C11" s="49">
        <v>3</v>
      </c>
      <c r="D11" s="49">
        <v>4</v>
      </c>
      <c r="E11" s="49">
        <v>5</v>
      </c>
      <c r="F11" s="49">
        <v>6</v>
      </c>
      <c r="G11" s="49">
        <v>7</v>
      </c>
    </row>
    <row r="12" spans="1:7" s="6" customFormat="1" x14ac:dyDescent="0.2">
      <c r="A12" s="15" t="s">
        <v>0</v>
      </c>
      <c r="B12" s="16">
        <v>2648595699</v>
      </c>
      <c r="C12" s="17">
        <v>1320320816.05</v>
      </c>
      <c r="D12" s="18">
        <v>49.849843694</v>
      </c>
      <c r="E12" s="16">
        <v>1416190336</v>
      </c>
      <c r="F12" s="17">
        <v>705150465.51999998</v>
      </c>
      <c r="G12" s="18">
        <v>49.792068735000001</v>
      </c>
    </row>
    <row r="13" spans="1:7" ht="22.5" x14ac:dyDescent="0.2">
      <c r="A13" s="19" t="s">
        <v>23</v>
      </c>
      <c r="B13" s="16">
        <v>20036623</v>
      </c>
      <c r="C13" s="17">
        <v>7292873.0300000003</v>
      </c>
      <c r="D13" s="18">
        <v>36.397715472999998</v>
      </c>
      <c r="E13" s="16">
        <v>10596858</v>
      </c>
      <c r="F13" s="17">
        <v>2859332.03</v>
      </c>
      <c r="G13" s="18">
        <v>26.982828589</v>
      </c>
    </row>
    <row r="14" spans="1:7" x14ac:dyDescent="0.2">
      <c r="A14" s="20" t="s">
        <v>24</v>
      </c>
      <c r="B14" s="21">
        <v>9439765</v>
      </c>
      <c r="C14" s="22">
        <v>4433541</v>
      </c>
      <c r="D14" s="23">
        <v>46.966645886000002</v>
      </c>
      <c r="E14" s="21"/>
      <c r="F14" s="21"/>
      <c r="G14" s="21"/>
    </row>
    <row r="15" spans="1:7" ht="21" x14ac:dyDescent="0.2">
      <c r="A15" s="24" t="s">
        <v>382</v>
      </c>
      <c r="B15" s="25">
        <v>9439765</v>
      </c>
      <c r="C15" s="26">
        <v>4433541</v>
      </c>
      <c r="D15" s="27">
        <v>46.966645886000002</v>
      </c>
      <c r="E15" s="25"/>
      <c r="F15" s="25"/>
      <c r="G15" s="25"/>
    </row>
    <row r="16" spans="1:7" ht="22.5" x14ac:dyDescent="0.2">
      <c r="A16" s="20" t="s">
        <v>31</v>
      </c>
      <c r="B16" s="21">
        <v>2917000</v>
      </c>
      <c r="C16" s="22">
        <v>816470.45</v>
      </c>
      <c r="D16" s="23">
        <v>27.990073706</v>
      </c>
      <c r="E16" s="21">
        <v>2917000</v>
      </c>
      <c r="F16" s="22">
        <v>816470.45</v>
      </c>
      <c r="G16" s="23">
        <v>27.990073706</v>
      </c>
    </row>
    <row r="17" spans="1:7" ht="21" x14ac:dyDescent="0.2">
      <c r="A17" s="24" t="s">
        <v>33</v>
      </c>
      <c r="B17" s="25">
        <v>2917000</v>
      </c>
      <c r="C17" s="26">
        <v>816470.45</v>
      </c>
      <c r="D17" s="27">
        <v>27.990073706</v>
      </c>
      <c r="E17" s="25">
        <v>2917000</v>
      </c>
      <c r="F17" s="26">
        <v>816470.45</v>
      </c>
      <c r="G17" s="27">
        <v>27.990073706</v>
      </c>
    </row>
    <row r="18" spans="1:7" x14ac:dyDescent="0.2">
      <c r="A18" s="20" t="s">
        <v>34</v>
      </c>
      <c r="B18" s="21">
        <v>7679858</v>
      </c>
      <c r="C18" s="22">
        <v>2042861.58</v>
      </c>
      <c r="D18" s="23">
        <v>26.600251984</v>
      </c>
      <c r="E18" s="21">
        <v>7679858</v>
      </c>
      <c r="F18" s="22">
        <v>2042861.58</v>
      </c>
      <c r="G18" s="23">
        <v>26.600251984</v>
      </c>
    </row>
    <row r="19" spans="1:7" ht="21" x14ac:dyDescent="0.2">
      <c r="A19" s="24" t="s">
        <v>236</v>
      </c>
      <c r="B19" s="25">
        <v>7679858</v>
      </c>
      <c r="C19" s="26">
        <v>2042861.58</v>
      </c>
      <c r="D19" s="27">
        <v>26.600251984</v>
      </c>
      <c r="E19" s="25">
        <v>7679858</v>
      </c>
      <c r="F19" s="26">
        <v>2042861.58</v>
      </c>
      <c r="G19" s="27">
        <v>26.600251984</v>
      </c>
    </row>
    <row r="20" spans="1:7" x14ac:dyDescent="0.2">
      <c r="A20" s="19" t="s">
        <v>61</v>
      </c>
      <c r="B20" s="16">
        <v>171388237</v>
      </c>
      <c r="C20" s="17">
        <v>91342836.769999996</v>
      </c>
      <c r="D20" s="18">
        <v>53.295861121000002</v>
      </c>
      <c r="E20" s="16">
        <v>5945264</v>
      </c>
      <c r="F20" s="17">
        <v>1553817.76</v>
      </c>
      <c r="G20" s="18">
        <v>26.135387090999998</v>
      </c>
    </row>
    <row r="21" spans="1:7" x14ac:dyDescent="0.2">
      <c r="A21" s="20" t="s">
        <v>62</v>
      </c>
      <c r="B21" s="21">
        <v>1122874</v>
      </c>
      <c r="C21" s="22">
        <v>1035154.09</v>
      </c>
      <c r="D21" s="23">
        <v>92.187911556000003</v>
      </c>
      <c r="E21" s="21">
        <v>1122874</v>
      </c>
      <c r="F21" s="22">
        <v>1035154.09</v>
      </c>
      <c r="G21" s="23">
        <v>92.187911556000003</v>
      </c>
    </row>
    <row r="22" spans="1:7" x14ac:dyDescent="0.2">
      <c r="A22" s="24" t="s">
        <v>6</v>
      </c>
      <c r="B22" s="25">
        <v>1112874</v>
      </c>
      <c r="C22" s="26">
        <v>1035154.09</v>
      </c>
      <c r="D22" s="27">
        <v>93.016288457000002</v>
      </c>
      <c r="E22" s="25">
        <v>1112874</v>
      </c>
      <c r="F22" s="26">
        <v>1035154.09</v>
      </c>
      <c r="G22" s="27">
        <v>93.016288457000002</v>
      </c>
    </row>
    <row r="23" spans="1:7" x14ac:dyDescent="0.2">
      <c r="A23" s="24" t="s">
        <v>383</v>
      </c>
      <c r="B23" s="25">
        <v>10000</v>
      </c>
      <c r="C23" s="25"/>
      <c r="D23" s="25"/>
      <c r="E23" s="25">
        <v>10000</v>
      </c>
      <c r="F23" s="25"/>
      <c r="G23" s="25"/>
    </row>
    <row r="24" spans="1:7" x14ac:dyDescent="0.2">
      <c r="A24" s="20" t="s">
        <v>256</v>
      </c>
      <c r="B24" s="21">
        <v>155182973</v>
      </c>
      <c r="C24" s="22">
        <v>83458750.450000003</v>
      </c>
      <c r="D24" s="23">
        <v>53.780868374999997</v>
      </c>
      <c r="E24" s="21"/>
      <c r="F24" s="21"/>
      <c r="G24" s="21"/>
    </row>
    <row r="25" spans="1:7" x14ac:dyDescent="0.2">
      <c r="A25" s="24" t="s">
        <v>384</v>
      </c>
      <c r="B25" s="25">
        <v>155182973</v>
      </c>
      <c r="C25" s="26">
        <v>83458750.450000003</v>
      </c>
      <c r="D25" s="27">
        <v>53.780868374999997</v>
      </c>
      <c r="E25" s="25"/>
      <c r="F25" s="25"/>
      <c r="G25" s="25"/>
    </row>
    <row r="26" spans="1:7" x14ac:dyDescent="0.2">
      <c r="A26" s="20" t="s">
        <v>258</v>
      </c>
      <c r="B26" s="21">
        <v>15082390</v>
      </c>
      <c r="C26" s="22">
        <v>6848932.2300000004</v>
      </c>
      <c r="D26" s="23">
        <v>45.410125516999997</v>
      </c>
      <c r="E26" s="21">
        <v>4822390</v>
      </c>
      <c r="F26" s="22">
        <v>518663.67</v>
      </c>
      <c r="G26" s="23">
        <v>10.75532402</v>
      </c>
    </row>
    <row r="27" spans="1:7" x14ac:dyDescent="0.2">
      <c r="A27" s="24" t="s">
        <v>261</v>
      </c>
      <c r="B27" s="25">
        <v>420541</v>
      </c>
      <c r="C27" s="26">
        <v>80337.070000000007</v>
      </c>
      <c r="D27" s="27">
        <v>19.103266982000001</v>
      </c>
      <c r="E27" s="25">
        <v>420541</v>
      </c>
      <c r="F27" s="26">
        <v>80337.070000000007</v>
      </c>
      <c r="G27" s="27">
        <v>19.103266982000001</v>
      </c>
    </row>
    <row r="28" spans="1:7" x14ac:dyDescent="0.2">
      <c r="A28" s="24" t="s">
        <v>385</v>
      </c>
      <c r="B28" s="25">
        <v>1254600</v>
      </c>
      <c r="C28" s="26">
        <v>28606.799999999999</v>
      </c>
      <c r="D28" s="27">
        <v>2.2801530369999998</v>
      </c>
      <c r="E28" s="25">
        <v>1254600</v>
      </c>
      <c r="F28" s="26">
        <v>28606.799999999999</v>
      </c>
      <c r="G28" s="27">
        <v>2.2801530369999998</v>
      </c>
    </row>
    <row r="29" spans="1:7" x14ac:dyDescent="0.2">
      <c r="A29" s="24" t="s">
        <v>386</v>
      </c>
      <c r="B29" s="25">
        <v>11007249</v>
      </c>
      <c r="C29" s="26">
        <v>6337375.4199999999</v>
      </c>
      <c r="D29" s="27">
        <v>57.574562182000001</v>
      </c>
      <c r="E29" s="25">
        <v>747249</v>
      </c>
      <c r="F29" s="26">
        <v>7106.86</v>
      </c>
      <c r="G29" s="27">
        <v>0.95106985799999999</v>
      </c>
    </row>
    <row r="30" spans="1:7" ht="21" x14ac:dyDescent="0.2">
      <c r="A30" s="24" t="s">
        <v>387</v>
      </c>
      <c r="B30" s="25">
        <v>2400000</v>
      </c>
      <c r="C30" s="26">
        <v>402612.94</v>
      </c>
      <c r="D30" s="27">
        <v>16.775539167000002</v>
      </c>
      <c r="E30" s="25">
        <v>2400000</v>
      </c>
      <c r="F30" s="26">
        <v>402612.94</v>
      </c>
      <c r="G30" s="27">
        <v>16.775539167000002</v>
      </c>
    </row>
    <row r="31" spans="1:7" x14ac:dyDescent="0.2">
      <c r="A31" s="19" t="s">
        <v>63</v>
      </c>
      <c r="B31" s="16">
        <v>502969056</v>
      </c>
      <c r="C31" s="17">
        <v>274469640.22000003</v>
      </c>
      <c r="D31" s="18">
        <v>54.569885949000003</v>
      </c>
      <c r="E31" s="16">
        <v>686997</v>
      </c>
      <c r="F31" s="17">
        <v>394074.91</v>
      </c>
      <c r="G31" s="18">
        <v>57.361955000999998</v>
      </c>
    </row>
    <row r="32" spans="1:7" x14ac:dyDescent="0.2">
      <c r="A32" s="20" t="s">
        <v>64</v>
      </c>
      <c r="B32" s="21">
        <v>472097859</v>
      </c>
      <c r="C32" s="22">
        <v>261140440.78</v>
      </c>
      <c r="D32" s="23">
        <v>55.314896224000002</v>
      </c>
      <c r="E32" s="21">
        <v>677538</v>
      </c>
      <c r="F32" s="22">
        <v>394074.91</v>
      </c>
      <c r="G32" s="23">
        <v>58.162776110000003</v>
      </c>
    </row>
    <row r="33" spans="1:7" x14ac:dyDescent="0.2">
      <c r="A33" s="24" t="s">
        <v>185</v>
      </c>
      <c r="B33" s="25">
        <v>14979090</v>
      </c>
      <c r="C33" s="26">
        <v>9608122.0700000003</v>
      </c>
      <c r="D33" s="27">
        <v>64.143563260999997</v>
      </c>
      <c r="E33" s="25"/>
      <c r="F33" s="25"/>
      <c r="G33" s="25"/>
    </row>
    <row r="34" spans="1:7" x14ac:dyDescent="0.2">
      <c r="A34" s="28" t="s">
        <v>200</v>
      </c>
      <c r="B34" s="29">
        <v>14979090</v>
      </c>
      <c r="C34" s="30">
        <v>9608122.0700000003</v>
      </c>
      <c r="D34" s="31">
        <v>64.143563260999997</v>
      </c>
      <c r="E34" s="29"/>
      <c r="F34" s="29"/>
      <c r="G34" s="29"/>
    </row>
    <row r="35" spans="1:7" x14ac:dyDescent="0.2">
      <c r="A35" s="24" t="s">
        <v>265</v>
      </c>
      <c r="B35" s="25">
        <v>186749325</v>
      </c>
      <c r="C35" s="26">
        <v>106462930.09</v>
      </c>
      <c r="D35" s="27">
        <v>57.008468485999998</v>
      </c>
      <c r="E35" s="25">
        <v>175040</v>
      </c>
      <c r="F35" s="26">
        <v>70865.460000000006</v>
      </c>
      <c r="G35" s="27">
        <v>40.485294789999998</v>
      </c>
    </row>
    <row r="36" spans="1:7" ht="22.5" x14ac:dyDescent="0.2">
      <c r="A36" s="28" t="s">
        <v>266</v>
      </c>
      <c r="B36" s="29">
        <v>186574285</v>
      </c>
      <c r="C36" s="30">
        <v>106392064.63</v>
      </c>
      <c r="D36" s="31">
        <v>57.023970173999999</v>
      </c>
      <c r="E36" s="29"/>
      <c r="F36" s="29"/>
      <c r="G36" s="29"/>
    </row>
    <row r="37" spans="1:7" ht="22.5" x14ac:dyDescent="0.2">
      <c r="A37" s="28" t="s">
        <v>267</v>
      </c>
      <c r="B37" s="29">
        <v>175040</v>
      </c>
      <c r="C37" s="30">
        <v>70865.460000000006</v>
      </c>
      <c r="D37" s="31">
        <v>40.485294789999998</v>
      </c>
      <c r="E37" s="29">
        <v>175040</v>
      </c>
      <c r="F37" s="30">
        <v>70865.460000000006</v>
      </c>
      <c r="G37" s="31">
        <v>40.485294789999998</v>
      </c>
    </row>
    <row r="38" spans="1:7" ht="21" x14ac:dyDescent="0.2">
      <c r="A38" s="24" t="s">
        <v>268</v>
      </c>
      <c r="B38" s="25">
        <v>20601961</v>
      </c>
      <c r="C38" s="26">
        <v>12372718.77</v>
      </c>
      <c r="D38" s="27">
        <v>60.056024618000002</v>
      </c>
      <c r="E38" s="25"/>
      <c r="F38" s="25"/>
      <c r="G38" s="25"/>
    </row>
    <row r="39" spans="1:7" ht="22.5" x14ac:dyDescent="0.2">
      <c r="A39" s="28" t="s">
        <v>388</v>
      </c>
      <c r="B39" s="29">
        <v>20601961</v>
      </c>
      <c r="C39" s="30">
        <v>12372718.77</v>
      </c>
      <c r="D39" s="31">
        <v>60.056024618000002</v>
      </c>
      <c r="E39" s="29"/>
      <c r="F39" s="29"/>
      <c r="G39" s="29"/>
    </row>
    <row r="40" spans="1:7" x14ac:dyDescent="0.2">
      <c r="A40" s="24" t="s">
        <v>270</v>
      </c>
      <c r="B40" s="25">
        <v>57458662</v>
      </c>
      <c r="C40" s="26">
        <v>33203388.48</v>
      </c>
      <c r="D40" s="27">
        <v>57.786567462999997</v>
      </c>
      <c r="E40" s="25"/>
      <c r="F40" s="25"/>
      <c r="G40" s="25"/>
    </row>
    <row r="41" spans="1:7" ht="22.5" x14ac:dyDescent="0.2">
      <c r="A41" s="28" t="s">
        <v>389</v>
      </c>
      <c r="B41" s="29">
        <v>57458662</v>
      </c>
      <c r="C41" s="30">
        <v>33203388.48</v>
      </c>
      <c r="D41" s="31">
        <v>57.786567462999997</v>
      </c>
      <c r="E41" s="29"/>
      <c r="F41" s="29"/>
      <c r="G41" s="29"/>
    </row>
    <row r="42" spans="1:7" ht="21" x14ac:dyDescent="0.2">
      <c r="A42" s="24" t="s">
        <v>272</v>
      </c>
      <c r="B42" s="25">
        <v>3012166</v>
      </c>
      <c r="C42" s="26">
        <v>1660953.03</v>
      </c>
      <c r="D42" s="27">
        <v>55.141483901999997</v>
      </c>
      <c r="E42" s="25"/>
      <c r="F42" s="25"/>
      <c r="G42" s="25"/>
    </row>
    <row r="43" spans="1:7" ht="22.5" x14ac:dyDescent="0.2">
      <c r="A43" s="28" t="s">
        <v>390</v>
      </c>
      <c r="B43" s="29">
        <v>3012166</v>
      </c>
      <c r="C43" s="30">
        <v>1660953.03</v>
      </c>
      <c r="D43" s="31">
        <v>55.141483901999997</v>
      </c>
      <c r="E43" s="29"/>
      <c r="F43" s="29"/>
      <c r="G43" s="29"/>
    </row>
    <row r="44" spans="1:7" ht="21" x14ac:dyDescent="0.2">
      <c r="A44" s="24" t="s">
        <v>391</v>
      </c>
      <c r="B44" s="25">
        <v>28981390</v>
      </c>
      <c r="C44" s="26">
        <v>16372092.16</v>
      </c>
      <c r="D44" s="27">
        <v>56.491742322</v>
      </c>
      <c r="E44" s="25"/>
      <c r="F44" s="25"/>
      <c r="G44" s="25"/>
    </row>
    <row r="45" spans="1:7" ht="22.5" x14ac:dyDescent="0.2">
      <c r="A45" s="28" t="s">
        <v>392</v>
      </c>
      <c r="B45" s="29">
        <v>28981390</v>
      </c>
      <c r="C45" s="30">
        <v>16372092.16</v>
      </c>
      <c r="D45" s="31">
        <v>56.491742322</v>
      </c>
      <c r="E45" s="29"/>
      <c r="F45" s="29"/>
      <c r="G45" s="29"/>
    </row>
    <row r="46" spans="1:7" ht="21" x14ac:dyDescent="0.2">
      <c r="A46" s="24" t="s">
        <v>76</v>
      </c>
      <c r="B46" s="25">
        <v>13812201</v>
      </c>
      <c r="C46" s="26">
        <v>7983914.8899999997</v>
      </c>
      <c r="D46" s="27">
        <v>57.803350023999997</v>
      </c>
      <c r="E46" s="25"/>
      <c r="F46" s="25"/>
      <c r="G46" s="25"/>
    </row>
    <row r="47" spans="1:7" x14ac:dyDescent="0.2">
      <c r="A47" s="24" t="s">
        <v>77</v>
      </c>
      <c r="B47" s="25">
        <v>11658167</v>
      </c>
      <c r="C47" s="26">
        <v>6292480.3499999996</v>
      </c>
      <c r="D47" s="27">
        <v>53.974868862000001</v>
      </c>
      <c r="E47" s="25"/>
      <c r="F47" s="25"/>
      <c r="G47" s="25"/>
    </row>
    <row r="48" spans="1:7" ht="22.5" x14ac:dyDescent="0.2">
      <c r="A48" s="28" t="s">
        <v>201</v>
      </c>
      <c r="B48" s="29">
        <v>11658167</v>
      </c>
      <c r="C48" s="30">
        <v>6292480.3499999996</v>
      </c>
      <c r="D48" s="31">
        <v>53.974868862000001</v>
      </c>
      <c r="E48" s="29"/>
      <c r="F48" s="29"/>
      <c r="G48" s="29"/>
    </row>
    <row r="49" spans="1:7" x14ac:dyDescent="0.2">
      <c r="A49" s="24" t="s">
        <v>79</v>
      </c>
      <c r="B49" s="25">
        <v>12375338</v>
      </c>
      <c r="C49" s="26">
        <v>6570803.5</v>
      </c>
      <c r="D49" s="27">
        <v>53.095951802999998</v>
      </c>
      <c r="E49" s="25"/>
      <c r="F49" s="25"/>
      <c r="G49" s="25"/>
    </row>
    <row r="50" spans="1:7" ht="21" x14ac:dyDescent="0.2">
      <c r="A50" s="24" t="s">
        <v>202</v>
      </c>
      <c r="B50" s="25">
        <v>47063034</v>
      </c>
      <c r="C50" s="26">
        <v>24894115.010000002</v>
      </c>
      <c r="D50" s="27">
        <v>52.895261724999997</v>
      </c>
      <c r="E50" s="25">
        <v>220414</v>
      </c>
      <c r="F50" s="26">
        <v>111328.66</v>
      </c>
      <c r="G50" s="27">
        <v>50.508887819999998</v>
      </c>
    </row>
    <row r="51" spans="1:7" ht="22.5" x14ac:dyDescent="0.2">
      <c r="A51" s="28" t="s">
        <v>203</v>
      </c>
      <c r="B51" s="29">
        <v>31611903</v>
      </c>
      <c r="C51" s="30">
        <v>17682012.27</v>
      </c>
      <c r="D51" s="31">
        <v>55.934665717999998</v>
      </c>
      <c r="E51" s="29"/>
      <c r="F51" s="29"/>
      <c r="G51" s="29"/>
    </row>
    <row r="52" spans="1:7" ht="22.5" x14ac:dyDescent="0.2">
      <c r="A52" s="28" t="s">
        <v>274</v>
      </c>
      <c r="B52" s="29">
        <v>220414</v>
      </c>
      <c r="C52" s="30">
        <v>111328.66</v>
      </c>
      <c r="D52" s="31">
        <v>50.508887819999998</v>
      </c>
      <c r="E52" s="29">
        <v>220414</v>
      </c>
      <c r="F52" s="30">
        <v>111328.66</v>
      </c>
      <c r="G52" s="31">
        <v>50.508887819999998</v>
      </c>
    </row>
    <row r="53" spans="1:7" ht="33.75" x14ac:dyDescent="0.2">
      <c r="A53" s="28" t="s">
        <v>393</v>
      </c>
      <c r="B53" s="29">
        <v>2045051</v>
      </c>
      <c r="C53" s="30">
        <v>841907.96</v>
      </c>
      <c r="D53" s="31">
        <v>41.168066713000002</v>
      </c>
      <c r="E53" s="29"/>
      <c r="F53" s="29"/>
      <c r="G53" s="29"/>
    </row>
    <row r="54" spans="1:7" ht="33.75" x14ac:dyDescent="0.2">
      <c r="A54" s="28" t="s">
        <v>394</v>
      </c>
      <c r="B54" s="29">
        <v>2620335</v>
      </c>
      <c r="C54" s="30">
        <v>1452717.02</v>
      </c>
      <c r="D54" s="31">
        <v>55.440125784999999</v>
      </c>
      <c r="E54" s="29"/>
      <c r="F54" s="29"/>
      <c r="G54" s="29"/>
    </row>
    <row r="55" spans="1:7" ht="22.5" x14ac:dyDescent="0.2">
      <c r="A55" s="28" t="s">
        <v>395</v>
      </c>
      <c r="B55" s="29">
        <v>3332658</v>
      </c>
      <c r="C55" s="30">
        <v>1476810.86</v>
      </c>
      <c r="D55" s="31">
        <v>44.313303675</v>
      </c>
      <c r="E55" s="29"/>
      <c r="F55" s="29"/>
      <c r="G55" s="29"/>
    </row>
    <row r="56" spans="1:7" ht="22.5" x14ac:dyDescent="0.2">
      <c r="A56" s="28" t="s">
        <v>396</v>
      </c>
      <c r="B56" s="29">
        <v>5091253</v>
      </c>
      <c r="C56" s="30">
        <v>2240373.46</v>
      </c>
      <c r="D56" s="31">
        <v>44.004363169999998</v>
      </c>
      <c r="E56" s="29"/>
      <c r="F56" s="29"/>
      <c r="G56" s="29"/>
    </row>
    <row r="57" spans="1:7" ht="33.75" x14ac:dyDescent="0.2">
      <c r="A57" s="28" t="s">
        <v>397</v>
      </c>
      <c r="B57" s="29">
        <v>2141420</v>
      </c>
      <c r="C57" s="30">
        <v>1088964.78</v>
      </c>
      <c r="D57" s="31">
        <v>50.852461451000003</v>
      </c>
      <c r="E57" s="29"/>
      <c r="F57" s="29"/>
      <c r="G57" s="29"/>
    </row>
    <row r="58" spans="1:7" ht="21" x14ac:dyDescent="0.2">
      <c r="A58" s="24" t="s">
        <v>275</v>
      </c>
      <c r="B58" s="25">
        <v>3528276</v>
      </c>
      <c r="C58" s="26">
        <v>2470570.73</v>
      </c>
      <c r="D58" s="27">
        <v>70.022037108000006</v>
      </c>
      <c r="E58" s="25">
        <v>14084</v>
      </c>
      <c r="F58" s="26">
        <v>5868.25</v>
      </c>
      <c r="G58" s="27">
        <v>41.666074979000001</v>
      </c>
    </row>
    <row r="59" spans="1:7" ht="22.5" x14ac:dyDescent="0.2">
      <c r="A59" s="28" t="s">
        <v>398</v>
      </c>
      <c r="B59" s="29">
        <v>3514192</v>
      </c>
      <c r="C59" s="30">
        <v>2464702.48</v>
      </c>
      <c r="D59" s="31">
        <v>70.135680691000005</v>
      </c>
      <c r="E59" s="29"/>
      <c r="F59" s="29"/>
      <c r="G59" s="29"/>
    </row>
    <row r="60" spans="1:7" ht="22.5" x14ac:dyDescent="0.2">
      <c r="A60" s="28" t="s">
        <v>276</v>
      </c>
      <c r="B60" s="29">
        <v>14084</v>
      </c>
      <c r="C60" s="30">
        <v>5868.25</v>
      </c>
      <c r="D60" s="31">
        <v>41.666074979000001</v>
      </c>
      <c r="E60" s="29">
        <v>14084</v>
      </c>
      <c r="F60" s="30">
        <v>5868.25</v>
      </c>
      <c r="G60" s="31">
        <v>41.666074979000001</v>
      </c>
    </row>
    <row r="61" spans="1:7" ht="21" x14ac:dyDescent="0.2">
      <c r="A61" s="24" t="s">
        <v>277</v>
      </c>
      <c r="B61" s="25">
        <v>12555934</v>
      </c>
      <c r="C61" s="26">
        <v>6554543.7800000003</v>
      </c>
      <c r="D61" s="27">
        <v>52.202757517000002</v>
      </c>
      <c r="E61" s="25"/>
      <c r="F61" s="25"/>
      <c r="G61" s="25"/>
    </row>
    <row r="62" spans="1:7" ht="22.5" x14ac:dyDescent="0.2">
      <c r="A62" s="28" t="s">
        <v>399</v>
      </c>
      <c r="B62" s="29">
        <v>12555934</v>
      </c>
      <c r="C62" s="30">
        <v>6554543.7800000003</v>
      </c>
      <c r="D62" s="31">
        <v>52.202757517000002</v>
      </c>
      <c r="E62" s="29"/>
      <c r="F62" s="29"/>
      <c r="G62" s="29"/>
    </row>
    <row r="63" spans="1:7" ht="21" x14ac:dyDescent="0.2">
      <c r="A63" s="24" t="s">
        <v>400</v>
      </c>
      <c r="B63" s="25">
        <v>32616110</v>
      </c>
      <c r="C63" s="26">
        <v>18136547.920000002</v>
      </c>
      <c r="D63" s="27">
        <v>55.606103609999998</v>
      </c>
      <c r="E63" s="25"/>
      <c r="F63" s="25"/>
      <c r="G63" s="25"/>
    </row>
    <row r="64" spans="1:7" ht="22.5" x14ac:dyDescent="0.2">
      <c r="A64" s="28" t="s">
        <v>401</v>
      </c>
      <c r="B64" s="29">
        <v>32616110</v>
      </c>
      <c r="C64" s="30">
        <v>18136547.920000002</v>
      </c>
      <c r="D64" s="31">
        <v>55.606103609999998</v>
      </c>
      <c r="E64" s="29"/>
      <c r="F64" s="29"/>
      <c r="G64" s="29"/>
    </row>
    <row r="65" spans="1:7" ht="21" x14ac:dyDescent="0.2">
      <c r="A65" s="24" t="s">
        <v>80</v>
      </c>
      <c r="B65" s="25">
        <v>9802353</v>
      </c>
      <c r="C65" s="26">
        <v>1043754.21</v>
      </c>
      <c r="D65" s="27">
        <v>10.647996557999999</v>
      </c>
      <c r="E65" s="25"/>
      <c r="F65" s="25"/>
      <c r="G65" s="25"/>
    </row>
    <row r="66" spans="1:7" ht="21" x14ac:dyDescent="0.2">
      <c r="A66" s="24" t="s">
        <v>81</v>
      </c>
      <c r="B66" s="25">
        <v>199590</v>
      </c>
      <c r="C66" s="26">
        <v>46309.120000000003</v>
      </c>
      <c r="D66" s="27">
        <v>23.202124354999999</v>
      </c>
      <c r="E66" s="25"/>
      <c r="F66" s="25"/>
      <c r="G66" s="25"/>
    </row>
    <row r="67" spans="1:7" x14ac:dyDescent="0.2">
      <c r="A67" s="24" t="s">
        <v>7</v>
      </c>
      <c r="B67" s="25">
        <v>28000</v>
      </c>
      <c r="C67" s="26">
        <v>6079.12</v>
      </c>
      <c r="D67" s="27">
        <v>21.711142856999999</v>
      </c>
      <c r="E67" s="25"/>
      <c r="F67" s="25"/>
      <c r="G67" s="25"/>
    </row>
    <row r="68" spans="1:7" ht="21" x14ac:dyDescent="0.2">
      <c r="A68" s="24" t="s">
        <v>82</v>
      </c>
      <c r="B68" s="25">
        <v>1789752</v>
      </c>
      <c r="C68" s="26">
        <v>903361.16</v>
      </c>
      <c r="D68" s="27">
        <v>50.474096969999998</v>
      </c>
      <c r="E68" s="25"/>
      <c r="F68" s="25"/>
      <c r="G68" s="25"/>
    </row>
    <row r="69" spans="1:7" x14ac:dyDescent="0.2">
      <c r="A69" s="24" t="s">
        <v>9</v>
      </c>
      <c r="B69" s="25">
        <v>3815053</v>
      </c>
      <c r="C69" s="26">
        <v>1580090.93</v>
      </c>
      <c r="D69" s="27">
        <v>41.417273364000003</v>
      </c>
      <c r="E69" s="25">
        <v>30751</v>
      </c>
      <c r="F69" s="26">
        <v>14151.3</v>
      </c>
      <c r="G69" s="27">
        <v>46.018991251999999</v>
      </c>
    </row>
    <row r="70" spans="1:7" ht="21" x14ac:dyDescent="0.2">
      <c r="A70" s="24" t="s">
        <v>402</v>
      </c>
      <c r="B70" s="25">
        <v>10044916</v>
      </c>
      <c r="C70" s="26">
        <v>4785804.22</v>
      </c>
      <c r="D70" s="27">
        <v>47.644044211000001</v>
      </c>
      <c r="E70" s="25"/>
      <c r="F70" s="25"/>
      <c r="G70" s="25"/>
    </row>
    <row r="71" spans="1:7" ht="22.5" x14ac:dyDescent="0.2">
      <c r="A71" s="28" t="s">
        <v>403</v>
      </c>
      <c r="B71" s="29">
        <v>10044916</v>
      </c>
      <c r="C71" s="30">
        <v>4785804.22</v>
      </c>
      <c r="D71" s="31">
        <v>47.644044211000001</v>
      </c>
      <c r="E71" s="29"/>
      <c r="F71" s="29"/>
      <c r="G71" s="29"/>
    </row>
    <row r="72" spans="1:7" ht="21" x14ac:dyDescent="0.2">
      <c r="A72" s="24" t="s">
        <v>83</v>
      </c>
      <c r="B72" s="25">
        <v>78503</v>
      </c>
      <c r="C72" s="26">
        <v>33120.51</v>
      </c>
      <c r="D72" s="27">
        <v>42.190120123</v>
      </c>
      <c r="E72" s="25">
        <v>78503</v>
      </c>
      <c r="F72" s="26">
        <v>33120.51</v>
      </c>
      <c r="G72" s="27">
        <v>42.190120123</v>
      </c>
    </row>
    <row r="73" spans="1:7" ht="33.75" x14ac:dyDescent="0.2">
      <c r="A73" s="28" t="s">
        <v>85</v>
      </c>
      <c r="B73" s="29">
        <v>78503</v>
      </c>
      <c r="C73" s="30">
        <v>33120.51</v>
      </c>
      <c r="D73" s="31">
        <v>42.190120123</v>
      </c>
      <c r="E73" s="29">
        <v>78503</v>
      </c>
      <c r="F73" s="30">
        <v>33120.51</v>
      </c>
      <c r="G73" s="31">
        <v>42.190120123</v>
      </c>
    </row>
    <row r="74" spans="1:7" ht="21" x14ac:dyDescent="0.2">
      <c r="A74" s="24" t="s">
        <v>86</v>
      </c>
      <c r="B74" s="25">
        <v>948038</v>
      </c>
      <c r="C74" s="26">
        <v>158740.73000000001</v>
      </c>
      <c r="D74" s="27">
        <v>16.744131564</v>
      </c>
      <c r="E74" s="25">
        <v>158746</v>
      </c>
      <c r="F74" s="26">
        <v>158740.73000000001</v>
      </c>
      <c r="G74" s="27">
        <v>99.996680230999999</v>
      </c>
    </row>
    <row r="75" spans="1:7" ht="22.5" x14ac:dyDescent="0.2">
      <c r="A75" s="28" t="s">
        <v>87</v>
      </c>
      <c r="B75" s="29">
        <v>789292</v>
      </c>
      <c r="C75" s="32">
        <v>0</v>
      </c>
      <c r="D75" s="33">
        <v>0</v>
      </c>
      <c r="E75" s="29"/>
      <c r="F75" s="29"/>
      <c r="G75" s="29"/>
    </row>
    <row r="76" spans="1:7" ht="33.75" x14ac:dyDescent="0.2">
      <c r="A76" s="28" t="s">
        <v>88</v>
      </c>
      <c r="B76" s="29">
        <v>158746</v>
      </c>
      <c r="C76" s="30">
        <v>158740.73000000001</v>
      </c>
      <c r="D76" s="31">
        <v>99.996680230999999</v>
      </c>
      <c r="E76" s="29">
        <v>158746</v>
      </c>
      <c r="F76" s="30">
        <v>158740.73000000001</v>
      </c>
      <c r="G76" s="31">
        <v>99.996680230999999</v>
      </c>
    </row>
    <row r="77" spans="1:7" ht="22.5" x14ac:dyDescent="0.2">
      <c r="A77" s="20" t="s">
        <v>89</v>
      </c>
      <c r="B77" s="21">
        <v>30871197</v>
      </c>
      <c r="C77" s="22">
        <v>13329199.439999999</v>
      </c>
      <c r="D77" s="23">
        <v>43.176814426999996</v>
      </c>
      <c r="E77" s="21">
        <v>9459</v>
      </c>
      <c r="F77" s="21"/>
      <c r="G77" s="21"/>
    </row>
    <row r="78" spans="1:7" x14ac:dyDescent="0.2">
      <c r="A78" s="24" t="s">
        <v>90</v>
      </c>
      <c r="B78" s="25">
        <v>12575095</v>
      </c>
      <c r="C78" s="26">
        <v>5816459.8899999997</v>
      </c>
      <c r="D78" s="27">
        <v>46.253804762999998</v>
      </c>
      <c r="E78" s="25"/>
      <c r="F78" s="25"/>
      <c r="G78" s="25"/>
    </row>
    <row r="79" spans="1:7" x14ac:dyDescent="0.2">
      <c r="A79" s="24" t="s">
        <v>8</v>
      </c>
      <c r="B79" s="25">
        <v>10511179</v>
      </c>
      <c r="C79" s="26">
        <v>3624719.97</v>
      </c>
      <c r="D79" s="27">
        <v>34.484428149999999</v>
      </c>
      <c r="E79" s="25"/>
      <c r="F79" s="25"/>
      <c r="G79" s="25"/>
    </row>
    <row r="80" spans="1:7" ht="21" x14ac:dyDescent="0.2">
      <c r="A80" s="24" t="s">
        <v>92</v>
      </c>
      <c r="B80" s="25">
        <v>2345857</v>
      </c>
      <c r="C80" s="26">
        <v>2284819</v>
      </c>
      <c r="D80" s="27">
        <v>97.398051116999994</v>
      </c>
      <c r="E80" s="25"/>
      <c r="F80" s="25"/>
      <c r="G80" s="25"/>
    </row>
    <row r="81" spans="1:7" ht="31.5" x14ac:dyDescent="0.2">
      <c r="A81" s="24" t="s">
        <v>94</v>
      </c>
      <c r="B81" s="25">
        <v>414322</v>
      </c>
      <c r="C81" s="26">
        <v>188609.43</v>
      </c>
      <c r="D81" s="27">
        <v>45.522427000999997</v>
      </c>
      <c r="E81" s="25"/>
      <c r="F81" s="25"/>
      <c r="G81" s="25"/>
    </row>
    <row r="82" spans="1:7" x14ac:dyDescent="0.2">
      <c r="A82" s="24" t="s">
        <v>95</v>
      </c>
      <c r="B82" s="25">
        <v>1019407</v>
      </c>
      <c r="C82" s="26">
        <v>298527.73</v>
      </c>
      <c r="D82" s="27">
        <v>29.284449684999998</v>
      </c>
      <c r="E82" s="25"/>
      <c r="F82" s="25"/>
      <c r="G82" s="25"/>
    </row>
    <row r="83" spans="1:7" ht="21" x14ac:dyDescent="0.2">
      <c r="A83" s="24" t="s">
        <v>96</v>
      </c>
      <c r="B83" s="25">
        <v>223933</v>
      </c>
      <c r="C83" s="26">
        <v>73327.22</v>
      </c>
      <c r="D83" s="27">
        <v>32.745160382999998</v>
      </c>
      <c r="E83" s="25"/>
      <c r="F83" s="25"/>
      <c r="G83" s="25"/>
    </row>
    <row r="84" spans="1:7" x14ac:dyDescent="0.2">
      <c r="A84" s="28" t="s">
        <v>97</v>
      </c>
      <c r="B84" s="29">
        <v>62421</v>
      </c>
      <c r="C84" s="30">
        <v>32856</v>
      </c>
      <c r="D84" s="31">
        <v>52.636132070999999</v>
      </c>
      <c r="E84" s="29"/>
      <c r="F84" s="29"/>
      <c r="G84" s="29"/>
    </row>
    <row r="85" spans="1:7" x14ac:dyDescent="0.2">
      <c r="A85" s="28" t="s">
        <v>99</v>
      </c>
      <c r="B85" s="29">
        <v>161512</v>
      </c>
      <c r="C85" s="30">
        <v>40471.22</v>
      </c>
      <c r="D85" s="31">
        <v>25.057717073999999</v>
      </c>
      <c r="E85" s="29"/>
      <c r="F85" s="29"/>
      <c r="G85" s="29"/>
    </row>
    <row r="86" spans="1:7" ht="21" x14ac:dyDescent="0.2">
      <c r="A86" s="24" t="s">
        <v>100</v>
      </c>
      <c r="B86" s="25">
        <v>973512</v>
      </c>
      <c r="C86" s="26">
        <v>545383.64</v>
      </c>
      <c r="D86" s="27">
        <v>56.022282210999997</v>
      </c>
      <c r="E86" s="25"/>
      <c r="F86" s="25"/>
      <c r="G86" s="25"/>
    </row>
    <row r="87" spans="1:7" x14ac:dyDescent="0.2">
      <c r="A87" s="28" t="s">
        <v>101</v>
      </c>
      <c r="B87" s="29">
        <v>268011</v>
      </c>
      <c r="C87" s="30">
        <v>66647.27</v>
      </c>
      <c r="D87" s="31">
        <v>24.867363653000002</v>
      </c>
      <c r="E87" s="29"/>
      <c r="F87" s="29"/>
      <c r="G87" s="29"/>
    </row>
    <row r="88" spans="1:7" ht="22.5" x14ac:dyDescent="0.2">
      <c r="A88" s="28" t="s">
        <v>102</v>
      </c>
      <c r="B88" s="29">
        <v>705501</v>
      </c>
      <c r="C88" s="30">
        <v>478736.37</v>
      </c>
      <c r="D88" s="31">
        <v>67.857645843</v>
      </c>
      <c r="E88" s="29"/>
      <c r="F88" s="29"/>
      <c r="G88" s="29"/>
    </row>
    <row r="89" spans="1:7" ht="31.5" x14ac:dyDescent="0.2">
      <c r="A89" s="24" t="s">
        <v>103</v>
      </c>
      <c r="B89" s="25">
        <v>2807892</v>
      </c>
      <c r="C89" s="26">
        <v>497352.56</v>
      </c>
      <c r="D89" s="27">
        <v>17.712667011000001</v>
      </c>
      <c r="E89" s="25">
        <v>9459</v>
      </c>
      <c r="F89" s="25"/>
      <c r="G89" s="25"/>
    </row>
    <row r="90" spans="1:7" x14ac:dyDescent="0.2">
      <c r="A90" s="19" t="s">
        <v>104</v>
      </c>
      <c r="B90" s="16">
        <v>589653062</v>
      </c>
      <c r="C90" s="17">
        <v>264610266.49000001</v>
      </c>
      <c r="D90" s="18">
        <v>44.875585923999999</v>
      </c>
      <c r="E90" s="16">
        <v>34412496</v>
      </c>
      <c r="F90" s="17">
        <v>17738041.280000001</v>
      </c>
      <c r="G90" s="18">
        <v>51.545349340999998</v>
      </c>
    </row>
    <row r="91" spans="1:7" x14ac:dyDescent="0.2">
      <c r="A91" s="20" t="s">
        <v>107</v>
      </c>
      <c r="B91" s="21">
        <v>589639562</v>
      </c>
      <c r="C91" s="22">
        <v>264599682.94</v>
      </c>
      <c r="D91" s="23">
        <v>44.874818447000003</v>
      </c>
      <c r="E91" s="21">
        <v>34412496</v>
      </c>
      <c r="F91" s="22">
        <v>17738041.280000001</v>
      </c>
      <c r="G91" s="23">
        <v>51.545349340999998</v>
      </c>
    </row>
    <row r="92" spans="1:7" ht="31.5" x14ac:dyDescent="0.2">
      <c r="A92" s="24" t="s">
        <v>108</v>
      </c>
      <c r="B92" s="25">
        <v>14932632</v>
      </c>
      <c r="C92" s="26">
        <v>5506967.0599999996</v>
      </c>
      <c r="D92" s="27">
        <v>36.878743546000003</v>
      </c>
      <c r="E92" s="25">
        <v>4822460</v>
      </c>
      <c r="F92" s="26">
        <v>2306978.16</v>
      </c>
      <c r="G92" s="27">
        <v>47.838202078999998</v>
      </c>
    </row>
    <row r="93" spans="1:7" x14ac:dyDescent="0.2">
      <c r="A93" s="24" t="s">
        <v>109</v>
      </c>
      <c r="B93" s="25">
        <v>44424853</v>
      </c>
      <c r="C93" s="26">
        <v>16147631.17</v>
      </c>
      <c r="D93" s="27">
        <v>36.348192687999997</v>
      </c>
      <c r="E93" s="25"/>
      <c r="F93" s="25"/>
      <c r="G93" s="25"/>
    </row>
    <row r="94" spans="1:7" x14ac:dyDescent="0.2">
      <c r="A94" s="28" t="s">
        <v>110</v>
      </c>
      <c r="B94" s="29">
        <v>44424853</v>
      </c>
      <c r="C94" s="30">
        <v>16147631.17</v>
      </c>
      <c r="D94" s="31">
        <v>36.348192687999997</v>
      </c>
      <c r="E94" s="29"/>
      <c r="F94" s="29"/>
      <c r="G94" s="29"/>
    </row>
    <row r="95" spans="1:7" x14ac:dyDescent="0.2">
      <c r="A95" s="24" t="s">
        <v>299</v>
      </c>
      <c r="B95" s="25">
        <v>2004441</v>
      </c>
      <c r="C95" s="26">
        <v>1796667.7</v>
      </c>
      <c r="D95" s="27">
        <v>89.634351921999993</v>
      </c>
      <c r="E95" s="25">
        <v>1663460</v>
      </c>
      <c r="F95" s="26">
        <v>1663460</v>
      </c>
      <c r="G95" s="27">
        <v>100</v>
      </c>
    </row>
    <row r="96" spans="1:7" ht="21" x14ac:dyDescent="0.2">
      <c r="A96" s="24" t="s">
        <v>111</v>
      </c>
      <c r="B96" s="25">
        <v>20878780</v>
      </c>
      <c r="C96" s="26">
        <v>12475926.449999999</v>
      </c>
      <c r="D96" s="27">
        <v>59.754096982999997</v>
      </c>
      <c r="E96" s="25">
        <v>2139845</v>
      </c>
      <c r="F96" s="26">
        <v>1900561.12</v>
      </c>
      <c r="G96" s="27">
        <v>88.817700346999999</v>
      </c>
    </row>
    <row r="97" spans="1:7" x14ac:dyDescent="0.2">
      <c r="A97" s="24" t="s">
        <v>404</v>
      </c>
      <c r="B97" s="25">
        <v>7434669</v>
      </c>
      <c r="C97" s="26">
        <v>3350114.39</v>
      </c>
      <c r="D97" s="27">
        <v>45.060706670000002</v>
      </c>
      <c r="E97" s="25"/>
      <c r="F97" s="25"/>
      <c r="G97" s="25"/>
    </row>
    <row r="98" spans="1:7" ht="21" x14ac:dyDescent="0.2">
      <c r="A98" s="24" t="s">
        <v>112</v>
      </c>
      <c r="B98" s="25">
        <v>38119435</v>
      </c>
      <c r="C98" s="26">
        <v>17736559.25</v>
      </c>
      <c r="D98" s="27">
        <v>46.528914319000002</v>
      </c>
      <c r="E98" s="25"/>
      <c r="F98" s="25"/>
      <c r="G98" s="25"/>
    </row>
    <row r="99" spans="1:7" ht="31.5" x14ac:dyDescent="0.2">
      <c r="A99" s="24" t="s">
        <v>113</v>
      </c>
      <c r="B99" s="25">
        <v>271563074</v>
      </c>
      <c r="C99" s="26">
        <v>126932154.84999999</v>
      </c>
      <c r="D99" s="27">
        <v>46.741316107999999</v>
      </c>
      <c r="E99" s="25">
        <v>18473045</v>
      </c>
      <c r="F99" s="26">
        <v>8563516</v>
      </c>
      <c r="G99" s="27">
        <v>46.356818814</v>
      </c>
    </row>
    <row r="100" spans="1:7" ht="31.5" x14ac:dyDescent="0.2">
      <c r="A100" s="24" t="s">
        <v>114</v>
      </c>
      <c r="B100" s="25">
        <v>189621678</v>
      </c>
      <c r="C100" s="26">
        <v>80474706.069999993</v>
      </c>
      <c r="D100" s="27">
        <v>42.439612875000002</v>
      </c>
      <c r="E100" s="25">
        <v>6653686</v>
      </c>
      <c r="F100" s="26">
        <v>3124570</v>
      </c>
      <c r="G100" s="27">
        <v>46.959985787999997</v>
      </c>
    </row>
    <row r="101" spans="1:7" ht="21" x14ac:dyDescent="0.2">
      <c r="A101" s="24" t="s">
        <v>115</v>
      </c>
      <c r="B101" s="25">
        <v>660000</v>
      </c>
      <c r="C101" s="26">
        <v>178956</v>
      </c>
      <c r="D101" s="27">
        <v>27.114545454999998</v>
      </c>
      <c r="E101" s="25">
        <v>660000</v>
      </c>
      <c r="F101" s="26">
        <v>178956</v>
      </c>
      <c r="G101" s="27">
        <v>27.114545454999998</v>
      </c>
    </row>
    <row r="102" spans="1:7" ht="22.5" x14ac:dyDescent="0.2">
      <c r="A102" s="20" t="s">
        <v>120</v>
      </c>
      <c r="B102" s="21">
        <v>13500</v>
      </c>
      <c r="C102" s="22">
        <v>10583.55</v>
      </c>
      <c r="D102" s="23">
        <v>78.396666667000005</v>
      </c>
      <c r="E102" s="21"/>
      <c r="F102" s="21"/>
      <c r="G102" s="21"/>
    </row>
    <row r="103" spans="1:7" ht="42" x14ac:dyDescent="0.2">
      <c r="A103" s="24" t="s">
        <v>124</v>
      </c>
      <c r="B103" s="25">
        <v>13500</v>
      </c>
      <c r="C103" s="26">
        <v>10583.55</v>
      </c>
      <c r="D103" s="27">
        <v>78.396666667000005</v>
      </c>
      <c r="E103" s="25"/>
      <c r="F103" s="25"/>
      <c r="G103" s="25"/>
    </row>
    <row r="104" spans="1:7" ht="22.5" x14ac:dyDescent="0.2">
      <c r="A104" s="19" t="s">
        <v>125</v>
      </c>
      <c r="B104" s="16">
        <v>1900000</v>
      </c>
      <c r="C104" s="17">
        <v>949999.98</v>
      </c>
      <c r="D104" s="18">
        <v>49.999998947000002</v>
      </c>
      <c r="E104" s="16">
        <v>1900000</v>
      </c>
      <c r="F104" s="17">
        <v>949999.98</v>
      </c>
      <c r="G104" s="18">
        <v>49.999998947000002</v>
      </c>
    </row>
    <row r="105" spans="1:7" x14ac:dyDescent="0.2">
      <c r="A105" s="20" t="s">
        <v>129</v>
      </c>
      <c r="B105" s="21">
        <v>1900000</v>
      </c>
      <c r="C105" s="22">
        <v>949999.98</v>
      </c>
      <c r="D105" s="23">
        <v>49.999998947000002</v>
      </c>
      <c r="E105" s="21">
        <v>1900000</v>
      </c>
      <c r="F105" s="22">
        <v>949999.98</v>
      </c>
      <c r="G105" s="23">
        <v>49.999998947000002</v>
      </c>
    </row>
    <row r="106" spans="1:7" ht="21" x14ac:dyDescent="0.2">
      <c r="A106" s="24" t="s">
        <v>132</v>
      </c>
      <c r="B106" s="25">
        <v>1900000</v>
      </c>
      <c r="C106" s="26">
        <v>949999.98</v>
      </c>
      <c r="D106" s="27">
        <v>49.999998947000002</v>
      </c>
      <c r="E106" s="25">
        <v>1900000</v>
      </c>
      <c r="F106" s="26">
        <v>949999.98</v>
      </c>
      <c r="G106" s="27">
        <v>49.999998947000002</v>
      </c>
    </row>
    <row r="107" spans="1:7" x14ac:dyDescent="0.2">
      <c r="A107" s="28" t="s">
        <v>405</v>
      </c>
      <c r="B107" s="29">
        <v>1900000</v>
      </c>
      <c r="C107" s="30">
        <v>949999.98</v>
      </c>
      <c r="D107" s="31">
        <v>49.999998947000002</v>
      </c>
      <c r="E107" s="29">
        <v>1900000</v>
      </c>
      <c r="F107" s="30">
        <v>949999.98</v>
      </c>
      <c r="G107" s="31">
        <v>49.999998947000002</v>
      </c>
    </row>
    <row r="108" spans="1:7" x14ac:dyDescent="0.2">
      <c r="A108" s="19" t="s">
        <v>156</v>
      </c>
      <c r="B108" s="16">
        <v>45236514</v>
      </c>
      <c r="C108" s="17">
        <v>22825483.449999999</v>
      </c>
      <c r="D108" s="18">
        <v>50.458095532999998</v>
      </c>
      <c r="E108" s="16">
        <v>45236514</v>
      </c>
      <c r="F108" s="17">
        <v>22825483.449999999</v>
      </c>
      <c r="G108" s="18">
        <v>50.458095532999998</v>
      </c>
    </row>
    <row r="109" spans="1:7" x14ac:dyDescent="0.2">
      <c r="A109" s="20" t="s">
        <v>192</v>
      </c>
      <c r="B109" s="21">
        <v>33315838</v>
      </c>
      <c r="C109" s="22">
        <v>16670309.710000001</v>
      </c>
      <c r="D109" s="23">
        <v>50.037191649999997</v>
      </c>
      <c r="E109" s="21">
        <v>33315838</v>
      </c>
      <c r="F109" s="22">
        <v>16670309.710000001</v>
      </c>
      <c r="G109" s="23">
        <v>50.037191649999997</v>
      </c>
    </row>
    <row r="110" spans="1:7" x14ac:dyDescent="0.2">
      <c r="A110" s="24" t="s">
        <v>193</v>
      </c>
      <c r="B110" s="25">
        <v>33315838</v>
      </c>
      <c r="C110" s="26">
        <v>16670309.710000001</v>
      </c>
      <c r="D110" s="27">
        <v>50.037191649999997</v>
      </c>
      <c r="E110" s="25">
        <v>33315838</v>
      </c>
      <c r="F110" s="26">
        <v>16670309.710000001</v>
      </c>
      <c r="G110" s="27">
        <v>50.037191649999997</v>
      </c>
    </row>
    <row r="111" spans="1:7" ht="22.5" x14ac:dyDescent="0.2">
      <c r="A111" s="28" t="s">
        <v>194</v>
      </c>
      <c r="B111" s="29">
        <v>46000</v>
      </c>
      <c r="C111" s="30">
        <v>300</v>
      </c>
      <c r="D111" s="31">
        <v>0.65217391300000005</v>
      </c>
      <c r="E111" s="29">
        <v>46000</v>
      </c>
      <c r="F111" s="30">
        <v>300</v>
      </c>
      <c r="G111" s="31">
        <v>0.65217391300000005</v>
      </c>
    </row>
    <row r="112" spans="1:7" ht="22.5" x14ac:dyDescent="0.2">
      <c r="A112" s="28" t="s">
        <v>406</v>
      </c>
      <c r="B112" s="29">
        <v>33269838</v>
      </c>
      <c r="C112" s="30">
        <v>16670009.710000001</v>
      </c>
      <c r="D112" s="31">
        <v>50.105473041000003</v>
      </c>
      <c r="E112" s="29">
        <v>33269838</v>
      </c>
      <c r="F112" s="30">
        <v>16670009.710000001</v>
      </c>
      <c r="G112" s="31">
        <v>50.105473041000003</v>
      </c>
    </row>
    <row r="113" spans="1:7" x14ac:dyDescent="0.2">
      <c r="A113" s="20" t="s">
        <v>157</v>
      </c>
      <c r="B113" s="21">
        <v>11920676</v>
      </c>
      <c r="C113" s="22">
        <v>6155173.7400000002</v>
      </c>
      <c r="D113" s="23">
        <v>51.634435328999999</v>
      </c>
      <c r="E113" s="21">
        <v>11920676</v>
      </c>
      <c r="F113" s="22">
        <v>6155173.7400000002</v>
      </c>
      <c r="G113" s="23">
        <v>51.634435328999999</v>
      </c>
    </row>
    <row r="114" spans="1:7" x14ac:dyDescent="0.2">
      <c r="A114" s="24" t="s">
        <v>158</v>
      </c>
      <c r="B114" s="25">
        <v>11470676</v>
      </c>
      <c r="C114" s="26">
        <v>6094782.1500000004</v>
      </c>
      <c r="D114" s="27">
        <v>53.133591690999999</v>
      </c>
      <c r="E114" s="25">
        <v>11470676</v>
      </c>
      <c r="F114" s="26">
        <v>6094782.1500000004</v>
      </c>
      <c r="G114" s="27">
        <v>53.133591690999999</v>
      </c>
    </row>
    <row r="115" spans="1:7" x14ac:dyDescent="0.2">
      <c r="A115" s="28" t="s">
        <v>159</v>
      </c>
      <c r="B115" s="29">
        <v>11470676</v>
      </c>
      <c r="C115" s="30">
        <v>6094782.1500000004</v>
      </c>
      <c r="D115" s="31">
        <v>53.133591690999999</v>
      </c>
      <c r="E115" s="29">
        <v>11470676</v>
      </c>
      <c r="F115" s="30">
        <v>6094782.1500000004</v>
      </c>
      <c r="G115" s="31">
        <v>53.133591690999999</v>
      </c>
    </row>
    <row r="116" spans="1:7" x14ac:dyDescent="0.2">
      <c r="A116" s="24" t="s">
        <v>161</v>
      </c>
      <c r="B116" s="25">
        <v>450000</v>
      </c>
      <c r="C116" s="26">
        <v>60391.59</v>
      </c>
      <c r="D116" s="27">
        <v>13.420353333</v>
      </c>
      <c r="E116" s="25">
        <v>450000</v>
      </c>
      <c r="F116" s="26">
        <v>60391.59</v>
      </c>
      <c r="G116" s="27">
        <v>13.420353333</v>
      </c>
    </row>
    <row r="117" spans="1:7" x14ac:dyDescent="0.2">
      <c r="A117" s="28" t="s">
        <v>162</v>
      </c>
      <c r="B117" s="29">
        <v>19300</v>
      </c>
      <c r="C117" s="30">
        <v>6241.4</v>
      </c>
      <c r="D117" s="31">
        <v>32.338860103999998</v>
      </c>
      <c r="E117" s="29">
        <v>19300</v>
      </c>
      <c r="F117" s="30">
        <v>6241.4</v>
      </c>
      <c r="G117" s="31">
        <v>32.338860103999998</v>
      </c>
    </row>
    <row r="118" spans="1:7" x14ac:dyDescent="0.2">
      <c r="A118" s="28" t="s">
        <v>163</v>
      </c>
      <c r="B118" s="29">
        <v>343700</v>
      </c>
      <c r="C118" s="30">
        <v>50795.67</v>
      </c>
      <c r="D118" s="31">
        <v>14.779071865000001</v>
      </c>
      <c r="E118" s="29">
        <v>343700</v>
      </c>
      <c r="F118" s="30">
        <v>50795.67</v>
      </c>
      <c r="G118" s="31">
        <v>14.779071865000001</v>
      </c>
    </row>
    <row r="119" spans="1:7" x14ac:dyDescent="0.2">
      <c r="A119" s="28" t="s">
        <v>164</v>
      </c>
      <c r="B119" s="29">
        <v>73000</v>
      </c>
      <c r="C119" s="29"/>
      <c r="D119" s="29"/>
      <c r="E119" s="29">
        <v>73000</v>
      </c>
      <c r="F119" s="29"/>
      <c r="G119" s="29"/>
    </row>
    <row r="120" spans="1:7" x14ac:dyDescent="0.2">
      <c r="A120" s="28" t="s">
        <v>165</v>
      </c>
      <c r="B120" s="29">
        <v>14000</v>
      </c>
      <c r="C120" s="30">
        <v>3354.52</v>
      </c>
      <c r="D120" s="31">
        <v>23.960857142999998</v>
      </c>
      <c r="E120" s="29">
        <v>14000</v>
      </c>
      <c r="F120" s="30">
        <v>3354.52</v>
      </c>
      <c r="G120" s="31">
        <v>23.960857142999998</v>
      </c>
    </row>
    <row r="121" spans="1:7" x14ac:dyDescent="0.2">
      <c r="A121" s="19" t="s">
        <v>175</v>
      </c>
      <c r="B121" s="16">
        <v>1317412207</v>
      </c>
      <c r="C121" s="17">
        <v>658829716.11000001</v>
      </c>
      <c r="D121" s="18">
        <v>50.009382987000002</v>
      </c>
      <c r="E121" s="16">
        <v>1317412207</v>
      </c>
      <c r="F121" s="17">
        <v>658829716.11000001</v>
      </c>
      <c r="G121" s="18">
        <v>50.009382987000002</v>
      </c>
    </row>
    <row r="122" spans="1:7" x14ac:dyDescent="0.2">
      <c r="A122" s="20" t="s">
        <v>176</v>
      </c>
      <c r="B122" s="21">
        <v>1317412207</v>
      </c>
      <c r="C122" s="22">
        <v>658829716.11000001</v>
      </c>
      <c r="D122" s="23">
        <v>50.009382987000002</v>
      </c>
      <c r="E122" s="21">
        <v>1317412207</v>
      </c>
      <c r="F122" s="22">
        <v>658829716.11000001</v>
      </c>
      <c r="G122" s="23">
        <v>50.009382987000002</v>
      </c>
    </row>
    <row r="123" spans="1:7" x14ac:dyDescent="0.2">
      <c r="A123" s="24" t="s">
        <v>354</v>
      </c>
      <c r="B123" s="25">
        <v>1317164979</v>
      </c>
      <c r="C123" s="26">
        <v>658582489.5</v>
      </c>
      <c r="D123" s="27">
        <v>50</v>
      </c>
      <c r="E123" s="25">
        <v>1317164979</v>
      </c>
      <c r="F123" s="26">
        <v>658582489.5</v>
      </c>
      <c r="G123" s="27">
        <v>50</v>
      </c>
    </row>
    <row r="124" spans="1:7" x14ac:dyDescent="0.2">
      <c r="A124" s="24" t="s">
        <v>177</v>
      </c>
      <c r="B124" s="25">
        <v>247228</v>
      </c>
      <c r="C124" s="26">
        <v>247226.61</v>
      </c>
      <c r="D124" s="27">
        <v>99.999437766</v>
      </c>
      <c r="E124" s="25">
        <v>247228</v>
      </c>
      <c r="F124" s="26">
        <v>247226.61</v>
      </c>
      <c r="G124" s="27">
        <v>99.999437766</v>
      </c>
    </row>
    <row r="125" spans="1:7" x14ac:dyDescent="0.2">
      <c r="A125" s="42"/>
      <c r="B125" s="43"/>
      <c r="C125" s="44"/>
      <c r="D125" s="43"/>
      <c r="E125" s="43"/>
      <c r="F125" s="43"/>
      <c r="G125" s="43"/>
    </row>
    <row r="126" spans="1:7" x14ac:dyDescent="0.2">
      <c r="A126" s="42"/>
      <c r="B126" s="43"/>
      <c r="C126" s="44"/>
      <c r="D126" s="43"/>
      <c r="E126" s="43"/>
      <c r="F126" s="43"/>
      <c r="G126" s="43"/>
    </row>
    <row r="127" spans="1:7" x14ac:dyDescent="0.2">
      <c r="A127" s="42"/>
      <c r="B127" s="43"/>
      <c r="C127" s="44"/>
      <c r="D127" s="43"/>
      <c r="E127" s="43"/>
      <c r="F127" s="43"/>
      <c r="G127" s="43"/>
    </row>
    <row r="128" spans="1:7" x14ac:dyDescent="0.2">
      <c r="A128" s="42"/>
      <c r="B128" s="43"/>
      <c r="C128" s="44"/>
      <c r="D128" s="43"/>
      <c r="E128" s="43"/>
      <c r="F128" s="43"/>
      <c r="G128" s="43"/>
    </row>
    <row r="129" spans="1:7" x14ac:dyDescent="0.2">
      <c r="A129" s="42"/>
      <c r="B129" s="43"/>
      <c r="C129" s="44"/>
      <c r="D129" s="43"/>
      <c r="E129" s="43"/>
      <c r="F129" s="43"/>
      <c r="G129" s="43"/>
    </row>
    <row r="130" spans="1:7" x14ac:dyDescent="0.2">
      <c r="A130" s="42"/>
      <c r="B130" s="43"/>
      <c r="C130" s="44"/>
      <c r="D130" s="43"/>
      <c r="E130" s="43"/>
      <c r="F130" s="43"/>
      <c r="G130" s="43"/>
    </row>
    <row r="131" spans="1:7" x14ac:dyDescent="0.2">
      <c r="A131" s="42"/>
      <c r="B131" s="43"/>
      <c r="C131" s="44"/>
      <c r="D131" s="43"/>
      <c r="E131" s="43"/>
      <c r="F131" s="43"/>
      <c r="G131" s="43"/>
    </row>
    <row r="132" spans="1:7" x14ac:dyDescent="0.2">
      <c r="A132" s="42"/>
      <c r="B132" s="43"/>
      <c r="C132" s="44"/>
      <c r="D132" s="43"/>
      <c r="E132" s="43"/>
      <c r="F132" s="43"/>
      <c r="G132" s="43"/>
    </row>
    <row r="133" spans="1:7" x14ac:dyDescent="0.2">
      <c r="A133" s="42"/>
      <c r="B133" s="43"/>
      <c r="C133" s="44"/>
      <c r="D133" s="43"/>
      <c r="E133" s="43"/>
      <c r="F133" s="43"/>
      <c r="G133" s="43"/>
    </row>
    <row r="134" spans="1:7" x14ac:dyDescent="0.2">
      <c r="A134" s="42"/>
      <c r="B134" s="43"/>
      <c r="C134" s="44"/>
      <c r="D134" s="43"/>
      <c r="E134" s="43"/>
      <c r="F134" s="43"/>
      <c r="G134" s="43"/>
    </row>
    <row r="135" spans="1:7" x14ac:dyDescent="0.2">
      <c r="A135" s="42"/>
      <c r="B135" s="43"/>
      <c r="C135" s="44"/>
      <c r="D135" s="43"/>
      <c r="E135" s="43"/>
      <c r="F135" s="43"/>
      <c r="G135" s="43"/>
    </row>
    <row r="136" spans="1:7" x14ac:dyDescent="0.2">
      <c r="A136" s="42"/>
      <c r="B136" s="43"/>
      <c r="C136" s="44"/>
      <c r="D136" s="43"/>
      <c r="E136" s="43"/>
      <c r="F136" s="43"/>
      <c r="G136" s="43"/>
    </row>
    <row r="137" spans="1:7" x14ac:dyDescent="0.2">
      <c r="A137" s="42"/>
      <c r="B137" s="43"/>
      <c r="C137" s="44"/>
      <c r="D137" s="43"/>
      <c r="E137" s="43"/>
      <c r="F137" s="43"/>
      <c r="G137" s="43"/>
    </row>
    <row r="138" spans="1:7" x14ac:dyDescent="0.2">
      <c r="A138" s="42"/>
      <c r="B138" s="43"/>
      <c r="C138" s="44"/>
      <c r="D138" s="43"/>
      <c r="E138" s="43"/>
      <c r="F138" s="43"/>
      <c r="G138" s="43"/>
    </row>
    <row r="139" spans="1:7" x14ac:dyDescent="0.2">
      <c r="A139" s="42"/>
      <c r="B139" s="43"/>
      <c r="C139" s="44"/>
      <c r="D139" s="43"/>
      <c r="E139" s="43"/>
      <c r="F139" s="43"/>
      <c r="G139" s="43"/>
    </row>
    <row r="140" spans="1:7" x14ac:dyDescent="0.2">
      <c r="A140" s="42"/>
      <c r="B140" s="43"/>
      <c r="C140" s="44"/>
      <c r="D140" s="43"/>
      <c r="E140" s="43"/>
      <c r="F140" s="43"/>
      <c r="G140" s="43"/>
    </row>
    <row r="141" spans="1:7" x14ac:dyDescent="0.2">
      <c r="A141" s="42"/>
      <c r="B141" s="43"/>
      <c r="C141" s="44"/>
      <c r="D141" s="43"/>
      <c r="E141" s="43"/>
      <c r="F141" s="43"/>
      <c r="G141" s="43"/>
    </row>
    <row r="142" spans="1:7" x14ac:dyDescent="0.2">
      <c r="A142" s="42"/>
      <c r="B142" s="43"/>
      <c r="C142" s="44"/>
      <c r="D142" s="43"/>
      <c r="E142" s="43"/>
      <c r="F142" s="43"/>
      <c r="G142" s="43"/>
    </row>
    <row r="143" spans="1:7" x14ac:dyDescent="0.2">
      <c r="A143" s="42"/>
      <c r="B143" s="43"/>
      <c r="C143" s="44"/>
      <c r="D143" s="43"/>
      <c r="E143" s="43"/>
      <c r="F143" s="43"/>
      <c r="G143" s="43"/>
    </row>
    <row r="144" spans="1:7" x14ac:dyDescent="0.2">
      <c r="A144" s="42"/>
      <c r="B144" s="43"/>
      <c r="C144" s="44"/>
      <c r="D144" s="43"/>
      <c r="E144" s="43"/>
      <c r="F144" s="43"/>
      <c r="G144" s="43"/>
    </row>
    <row r="145" spans="1:7" x14ac:dyDescent="0.2">
      <c r="A145" s="42"/>
      <c r="B145" s="43"/>
      <c r="C145" s="44"/>
      <c r="D145" s="43"/>
      <c r="E145" s="43"/>
      <c r="F145" s="43"/>
      <c r="G145" s="43"/>
    </row>
    <row r="146" spans="1:7" x14ac:dyDescent="0.2">
      <c r="A146" s="42"/>
      <c r="B146" s="43"/>
      <c r="C146" s="44"/>
      <c r="D146" s="43"/>
      <c r="E146" s="43"/>
      <c r="F146" s="43"/>
      <c r="G146" s="43"/>
    </row>
    <row r="147" spans="1:7" x14ac:dyDescent="0.2">
      <c r="A147" s="42"/>
      <c r="B147" s="43"/>
      <c r="C147" s="44"/>
      <c r="D147" s="43"/>
      <c r="E147" s="43"/>
      <c r="F147" s="43"/>
      <c r="G147" s="43"/>
    </row>
    <row r="148" spans="1:7" x14ac:dyDescent="0.2">
      <c r="A148" s="42"/>
      <c r="B148" s="43"/>
      <c r="C148" s="44"/>
      <c r="D148" s="43"/>
      <c r="E148" s="43"/>
      <c r="F148" s="43"/>
      <c r="G148" s="43"/>
    </row>
    <row r="149" spans="1:7" x14ac:dyDescent="0.2">
      <c r="A149" s="42"/>
      <c r="B149" s="43"/>
      <c r="C149" s="44"/>
      <c r="D149" s="43"/>
      <c r="E149" s="43"/>
      <c r="F149" s="43"/>
      <c r="G149" s="43"/>
    </row>
    <row r="150" spans="1:7" x14ac:dyDescent="0.2">
      <c r="A150" s="42"/>
      <c r="B150" s="43"/>
      <c r="C150" s="44"/>
      <c r="D150" s="43"/>
      <c r="E150" s="43"/>
      <c r="F150" s="43"/>
      <c r="G150" s="43"/>
    </row>
    <row r="151" spans="1:7" x14ac:dyDescent="0.2">
      <c r="A151" s="42"/>
      <c r="B151" s="43"/>
      <c r="C151" s="44"/>
      <c r="D151" s="43"/>
      <c r="E151" s="43"/>
      <c r="F151" s="43"/>
      <c r="G151" s="43"/>
    </row>
    <row r="152" spans="1:7" x14ac:dyDescent="0.2">
      <c r="A152" s="42"/>
      <c r="B152" s="43"/>
      <c r="C152" s="44"/>
      <c r="D152" s="43"/>
      <c r="E152" s="43"/>
      <c r="F152" s="43"/>
      <c r="G152" s="43"/>
    </row>
    <row r="153" spans="1:7" x14ac:dyDescent="0.2">
      <c r="A153" s="42"/>
      <c r="B153" s="43"/>
      <c r="C153" s="44"/>
      <c r="D153" s="43"/>
      <c r="E153" s="43"/>
      <c r="F153" s="43"/>
      <c r="G153" s="43"/>
    </row>
    <row r="154" spans="1:7" x14ac:dyDescent="0.2">
      <c r="A154" s="42"/>
      <c r="B154" s="43"/>
      <c r="C154" s="44"/>
      <c r="D154" s="43"/>
      <c r="E154" s="43"/>
      <c r="F154" s="43"/>
      <c r="G154" s="43"/>
    </row>
    <row r="155" spans="1:7" x14ac:dyDescent="0.2">
      <c r="A155" s="42"/>
      <c r="B155" s="43"/>
      <c r="C155" s="44"/>
      <c r="D155" s="43"/>
      <c r="E155" s="43"/>
      <c r="F155" s="43"/>
      <c r="G155" s="43"/>
    </row>
    <row r="156" spans="1:7" x14ac:dyDescent="0.2">
      <c r="A156" s="42"/>
      <c r="B156" s="43"/>
      <c r="C156" s="44"/>
      <c r="D156" s="43"/>
      <c r="E156" s="43"/>
      <c r="F156" s="43"/>
      <c r="G156" s="43"/>
    </row>
    <row r="157" spans="1:7" x14ac:dyDescent="0.2">
      <c r="A157" s="42"/>
      <c r="B157" s="43"/>
      <c r="C157" s="44"/>
      <c r="D157" s="43"/>
      <c r="E157" s="43"/>
      <c r="F157" s="43"/>
      <c r="G157" s="43"/>
    </row>
    <row r="158" spans="1:7" x14ac:dyDescent="0.2">
      <c r="A158" s="42"/>
      <c r="B158" s="43"/>
      <c r="C158" s="44"/>
      <c r="D158" s="43"/>
      <c r="E158" s="43"/>
      <c r="F158" s="43"/>
      <c r="G158" s="43"/>
    </row>
    <row r="159" spans="1:7" x14ac:dyDescent="0.2">
      <c r="A159" s="42"/>
      <c r="B159" s="43"/>
      <c r="C159" s="44"/>
      <c r="D159" s="43"/>
      <c r="E159" s="43"/>
      <c r="F159" s="43"/>
      <c r="G159" s="43"/>
    </row>
    <row r="160" spans="1:7" x14ac:dyDescent="0.2">
      <c r="A160" s="42"/>
      <c r="B160" s="43"/>
      <c r="C160" s="44"/>
      <c r="D160" s="43"/>
      <c r="E160" s="43"/>
      <c r="F160" s="43"/>
      <c r="G160" s="43"/>
    </row>
    <row r="161" spans="1:7" x14ac:dyDescent="0.2">
      <c r="A161" s="42"/>
      <c r="B161" s="43"/>
      <c r="C161" s="44"/>
      <c r="D161" s="43"/>
      <c r="E161" s="43"/>
      <c r="F161" s="43"/>
      <c r="G161" s="43"/>
    </row>
    <row r="162" spans="1:7" x14ac:dyDescent="0.2">
      <c r="A162" s="42"/>
      <c r="B162" s="43"/>
      <c r="C162" s="44"/>
      <c r="D162" s="43"/>
      <c r="E162" s="43"/>
      <c r="F162" s="43"/>
      <c r="G162" s="43"/>
    </row>
    <row r="163" spans="1:7" x14ac:dyDescent="0.2">
      <c r="A163" s="42"/>
      <c r="B163" s="43"/>
      <c r="C163" s="44"/>
      <c r="D163" s="43"/>
      <c r="E163" s="43"/>
      <c r="F163" s="43"/>
      <c r="G163" s="43"/>
    </row>
    <row r="164" spans="1:7" x14ac:dyDescent="0.2">
      <c r="A164" s="42"/>
      <c r="B164" s="43"/>
      <c r="C164" s="44"/>
      <c r="D164" s="43"/>
      <c r="E164" s="43"/>
      <c r="F164" s="43"/>
      <c r="G164" s="43"/>
    </row>
    <row r="165" spans="1:7" x14ac:dyDescent="0.2">
      <c r="A165" s="42"/>
      <c r="B165" s="43"/>
      <c r="C165" s="44"/>
      <c r="D165" s="43"/>
      <c r="E165" s="43"/>
      <c r="F165" s="43"/>
      <c r="G165" s="43"/>
    </row>
    <row r="166" spans="1:7" x14ac:dyDescent="0.2">
      <c r="A166" s="42"/>
      <c r="B166" s="43"/>
      <c r="C166" s="44"/>
      <c r="D166" s="43"/>
      <c r="E166" s="43"/>
      <c r="F166" s="43"/>
      <c r="G166" s="43"/>
    </row>
    <row r="167" spans="1:7" x14ac:dyDescent="0.2">
      <c r="A167" s="42"/>
      <c r="B167" s="43"/>
      <c r="C167" s="44"/>
      <c r="D167" s="43"/>
      <c r="E167" s="43"/>
      <c r="F167" s="43"/>
      <c r="G167" s="43"/>
    </row>
    <row r="168" spans="1:7" x14ac:dyDescent="0.2">
      <c r="A168" s="42"/>
      <c r="B168" s="43"/>
      <c r="C168" s="44"/>
      <c r="D168" s="43"/>
      <c r="E168" s="43"/>
      <c r="F168" s="43"/>
      <c r="G168" s="43"/>
    </row>
    <row r="169" spans="1:7" x14ac:dyDescent="0.2">
      <c r="A169" s="42"/>
      <c r="B169" s="43"/>
      <c r="C169" s="44"/>
      <c r="D169" s="43"/>
      <c r="E169" s="43"/>
      <c r="F169" s="43"/>
      <c r="G169" s="43"/>
    </row>
    <row r="170" spans="1:7" x14ac:dyDescent="0.2">
      <c r="A170" s="42"/>
      <c r="B170" s="43"/>
      <c r="C170" s="44"/>
      <c r="D170" s="43"/>
      <c r="E170" s="43"/>
      <c r="F170" s="43"/>
      <c r="G170" s="43"/>
    </row>
    <row r="171" spans="1:7" x14ac:dyDescent="0.2">
      <c r="A171" s="42"/>
      <c r="B171" s="43"/>
      <c r="C171" s="44"/>
      <c r="D171" s="43"/>
      <c r="E171" s="43"/>
      <c r="F171" s="43"/>
      <c r="G171" s="43"/>
    </row>
    <row r="172" spans="1:7" x14ac:dyDescent="0.2">
      <c r="A172" s="42"/>
      <c r="B172" s="43"/>
      <c r="C172" s="44"/>
      <c r="D172" s="43"/>
      <c r="E172" s="43"/>
      <c r="F172" s="43"/>
      <c r="G172" s="43"/>
    </row>
    <row r="173" spans="1:7" x14ac:dyDescent="0.2">
      <c r="A173" s="42"/>
      <c r="B173" s="43"/>
      <c r="C173" s="44"/>
      <c r="D173" s="43"/>
      <c r="E173" s="43"/>
      <c r="F173" s="43"/>
      <c r="G173" s="43"/>
    </row>
    <row r="174" spans="1:7" x14ac:dyDescent="0.2">
      <c r="A174" s="42"/>
      <c r="B174" s="43"/>
      <c r="C174" s="44"/>
      <c r="D174" s="43"/>
      <c r="E174" s="43"/>
      <c r="F174" s="43"/>
      <c r="G174" s="43"/>
    </row>
    <row r="175" spans="1:7" x14ac:dyDescent="0.2">
      <c r="A175" s="42"/>
      <c r="B175" s="43"/>
      <c r="C175" s="44"/>
      <c r="D175" s="43"/>
      <c r="E175" s="43"/>
      <c r="F175" s="43"/>
      <c r="G175" s="43"/>
    </row>
    <row r="176" spans="1:7" x14ac:dyDescent="0.2">
      <c r="A176" s="42"/>
      <c r="B176" s="43"/>
      <c r="C176" s="44"/>
      <c r="D176" s="43"/>
      <c r="E176" s="43"/>
      <c r="F176" s="43"/>
      <c r="G176" s="43"/>
    </row>
    <row r="177" spans="1:7" x14ac:dyDescent="0.2">
      <c r="A177" s="42"/>
      <c r="B177" s="43"/>
      <c r="C177" s="44"/>
      <c r="D177" s="43"/>
      <c r="E177" s="43"/>
      <c r="F177" s="43"/>
      <c r="G177" s="43"/>
    </row>
    <row r="178" spans="1:7" x14ac:dyDescent="0.2">
      <c r="A178" s="42"/>
      <c r="B178" s="43"/>
      <c r="C178" s="44"/>
      <c r="D178" s="43"/>
      <c r="E178" s="43"/>
      <c r="F178" s="43"/>
      <c r="G178" s="43"/>
    </row>
    <row r="179" spans="1:7" x14ac:dyDescent="0.2">
      <c r="A179" s="42"/>
      <c r="B179" s="43"/>
      <c r="C179" s="44"/>
      <c r="D179" s="43"/>
      <c r="E179" s="43"/>
      <c r="F179" s="43"/>
      <c r="G179" s="43"/>
    </row>
    <row r="180" spans="1:7" x14ac:dyDescent="0.2">
      <c r="A180" s="42"/>
      <c r="B180" s="43"/>
      <c r="C180" s="44"/>
      <c r="D180" s="43"/>
      <c r="E180" s="43"/>
      <c r="F180" s="43"/>
      <c r="G180" s="43"/>
    </row>
    <row r="181" spans="1:7" x14ac:dyDescent="0.2">
      <c r="A181" s="42"/>
      <c r="B181" s="43"/>
      <c r="C181" s="44"/>
      <c r="D181" s="43"/>
      <c r="E181" s="43"/>
      <c r="F181" s="43"/>
      <c r="G181" s="43"/>
    </row>
    <row r="182" spans="1:7" x14ac:dyDescent="0.2">
      <c r="A182" s="42"/>
      <c r="B182" s="43"/>
      <c r="C182" s="44"/>
      <c r="D182" s="43"/>
      <c r="E182" s="43"/>
      <c r="F182" s="43"/>
      <c r="G182" s="43"/>
    </row>
    <row r="183" spans="1:7" x14ac:dyDescent="0.2">
      <c r="A183" s="42"/>
      <c r="B183" s="43"/>
      <c r="C183" s="44"/>
      <c r="D183" s="43"/>
      <c r="E183" s="43"/>
      <c r="F183" s="43"/>
      <c r="G183" s="43"/>
    </row>
    <row r="184" spans="1:7" x14ac:dyDescent="0.2">
      <c r="A184" s="42"/>
      <c r="B184" s="43"/>
      <c r="C184" s="44"/>
      <c r="D184" s="43"/>
      <c r="E184" s="43"/>
      <c r="F184" s="43"/>
      <c r="G184" s="43"/>
    </row>
    <row r="185" spans="1:7" x14ac:dyDescent="0.2">
      <c r="A185" s="42"/>
      <c r="B185" s="43"/>
      <c r="C185" s="44"/>
      <c r="D185" s="43"/>
      <c r="E185" s="43"/>
      <c r="F185" s="43"/>
      <c r="G185" s="43"/>
    </row>
    <row r="186" spans="1:7" x14ac:dyDescent="0.2">
      <c r="A186" s="42"/>
      <c r="B186" s="43"/>
      <c r="C186" s="44"/>
      <c r="D186" s="43"/>
      <c r="E186" s="43"/>
      <c r="F186" s="43"/>
      <c r="G186" s="43"/>
    </row>
    <row r="187" spans="1:7" x14ac:dyDescent="0.2">
      <c r="A187" s="42"/>
      <c r="B187" s="43"/>
      <c r="C187" s="44"/>
      <c r="D187" s="43"/>
      <c r="E187" s="43"/>
      <c r="F187" s="43"/>
      <c r="G187" s="43"/>
    </row>
    <row r="188" spans="1:7" x14ac:dyDescent="0.2">
      <c r="A188" s="42"/>
      <c r="B188" s="43"/>
      <c r="C188" s="44"/>
      <c r="D188" s="43"/>
      <c r="E188" s="43"/>
      <c r="F188" s="43"/>
      <c r="G188" s="43"/>
    </row>
    <row r="189" spans="1:7" x14ac:dyDescent="0.2">
      <c r="A189" s="42"/>
      <c r="B189" s="43"/>
      <c r="C189" s="44"/>
      <c r="D189" s="43"/>
      <c r="E189" s="43"/>
      <c r="F189" s="43"/>
      <c r="G189" s="43"/>
    </row>
    <row r="190" spans="1:7" x14ac:dyDescent="0.2">
      <c r="A190" s="42"/>
      <c r="B190" s="43"/>
      <c r="C190" s="44"/>
      <c r="D190" s="43"/>
      <c r="E190" s="43"/>
      <c r="F190" s="43"/>
      <c r="G190" s="43"/>
    </row>
    <row r="191" spans="1:7" x14ac:dyDescent="0.2">
      <c r="A191" s="42"/>
      <c r="B191" s="43"/>
      <c r="C191" s="44"/>
      <c r="D191" s="43"/>
      <c r="E191" s="43"/>
      <c r="F191" s="43"/>
      <c r="G191" s="43"/>
    </row>
    <row r="192" spans="1:7" x14ac:dyDescent="0.2">
      <c r="A192" s="42"/>
      <c r="B192" s="43"/>
      <c r="C192" s="44"/>
      <c r="D192" s="43"/>
      <c r="E192" s="43"/>
      <c r="F192" s="43"/>
      <c r="G192" s="43"/>
    </row>
    <row r="193" spans="1:7" x14ac:dyDescent="0.2">
      <c r="A193" s="42"/>
      <c r="B193" s="43"/>
      <c r="C193" s="44"/>
      <c r="D193" s="43"/>
      <c r="E193" s="43"/>
      <c r="F193" s="43"/>
      <c r="G193" s="43"/>
    </row>
    <row r="194" spans="1:7" x14ac:dyDescent="0.2">
      <c r="A194" s="42"/>
      <c r="B194" s="43"/>
      <c r="C194" s="44"/>
      <c r="D194" s="43"/>
      <c r="E194" s="43"/>
      <c r="F194" s="43"/>
      <c r="G194" s="43"/>
    </row>
    <row r="195" spans="1:7" x14ac:dyDescent="0.2">
      <c r="A195" s="42"/>
      <c r="B195" s="43"/>
      <c r="C195" s="44"/>
      <c r="D195" s="43"/>
      <c r="E195" s="43"/>
      <c r="F195" s="43"/>
      <c r="G195" s="43"/>
    </row>
    <row r="196" spans="1:7" x14ac:dyDescent="0.2">
      <c r="A196" s="42"/>
      <c r="B196" s="43"/>
      <c r="C196" s="44"/>
      <c r="D196" s="43"/>
      <c r="E196" s="43"/>
      <c r="F196" s="43"/>
      <c r="G196" s="43"/>
    </row>
    <row r="197" spans="1:7" x14ac:dyDescent="0.2">
      <c r="A197" s="42"/>
      <c r="B197" s="43"/>
      <c r="C197" s="44"/>
      <c r="D197" s="43"/>
      <c r="E197" s="43"/>
      <c r="F197" s="43"/>
      <c r="G197" s="43"/>
    </row>
    <row r="198" spans="1:7" x14ac:dyDescent="0.2">
      <c r="A198" s="42"/>
      <c r="B198" s="43"/>
      <c r="C198" s="44"/>
      <c r="D198" s="43"/>
      <c r="E198" s="43"/>
      <c r="F198" s="43"/>
      <c r="G198" s="43"/>
    </row>
    <row r="199" spans="1:7" x14ac:dyDescent="0.2">
      <c r="A199" s="42"/>
      <c r="B199" s="43"/>
      <c r="C199" s="44"/>
      <c r="D199" s="43"/>
      <c r="E199" s="43"/>
      <c r="F199" s="43"/>
      <c r="G199" s="43"/>
    </row>
    <row r="200" spans="1:7" x14ac:dyDescent="0.2">
      <c r="A200" s="42"/>
      <c r="B200" s="43"/>
      <c r="C200" s="44"/>
      <c r="D200" s="43"/>
      <c r="E200" s="43"/>
      <c r="F200" s="43"/>
      <c r="G200" s="43"/>
    </row>
    <row r="201" spans="1:7" x14ac:dyDescent="0.2">
      <c r="A201" s="42"/>
      <c r="B201" s="43"/>
      <c r="C201" s="44"/>
      <c r="D201" s="43"/>
      <c r="E201" s="43"/>
      <c r="F201" s="43"/>
      <c r="G201" s="43"/>
    </row>
    <row r="202" spans="1:7" x14ac:dyDescent="0.2">
      <c r="A202" s="42"/>
      <c r="B202" s="43"/>
      <c r="C202" s="44"/>
      <c r="D202" s="43"/>
      <c r="E202" s="43"/>
      <c r="F202" s="43"/>
      <c r="G202" s="43"/>
    </row>
    <row r="203" spans="1:7" x14ac:dyDescent="0.2">
      <c r="A203" s="42"/>
      <c r="B203" s="43"/>
      <c r="C203" s="44"/>
      <c r="D203" s="43"/>
      <c r="E203" s="43"/>
      <c r="F203" s="43"/>
      <c r="G203" s="43"/>
    </row>
    <row r="204" spans="1:7" x14ac:dyDescent="0.2">
      <c r="A204" s="42"/>
      <c r="B204" s="43"/>
      <c r="C204" s="44"/>
      <c r="D204" s="43"/>
      <c r="E204" s="43"/>
      <c r="F204" s="43"/>
      <c r="G204" s="43"/>
    </row>
    <row r="205" spans="1:7" x14ac:dyDescent="0.2">
      <c r="A205" s="42"/>
      <c r="B205" s="43"/>
      <c r="C205" s="44"/>
      <c r="D205" s="43"/>
      <c r="E205" s="43"/>
      <c r="F205" s="43"/>
      <c r="G205" s="43"/>
    </row>
    <row r="206" spans="1:7" x14ac:dyDescent="0.2">
      <c r="A206" s="42"/>
      <c r="B206" s="43"/>
      <c r="C206" s="44"/>
      <c r="D206" s="43"/>
      <c r="E206" s="43"/>
      <c r="F206" s="43"/>
      <c r="G206" s="43"/>
    </row>
    <row r="207" spans="1:7" x14ac:dyDescent="0.2">
      <c r="A207" s="42"/>
      <c r="B207" s="43"/>
      <c r="C207" s="44"/>
      <c r="D207" s="43"/>
      <c r="E207" s="43"/>
      <c r="F207" s="43"/>
      <c r="G207" s="43"/>
    </row>
    <row r="208" spans="1:7" x14ac:dyDescent="0.2">
      <c r="A208" s="42"/>
      <c r="B208" s="43"/>
      <c r="C208" s="44"/>
      <c r="D208" s="43"/>
      <c r="E208" s="43"/>
      <c r="F208" s="43"/>
      <c r="G208" s="43"/>
    </row>
    <row r="209" spans="1:7" x14ac:dyDescent="0.2">
      <c r="A209" s="42"/>
      <c r="B209" s="43"/>
      <c r="C209" s="44"/>
      <c r="D209" s="43"/>
      <c r="E209" s="43"/>
      <c r="F209" s="43"/>
      <c r="G209" s="43"/>
    </row>
    <row r="210" spans="1:7" x14ac:dyDescent="0.2">
      <c r="A210" s="42"/>
      <c r="B210" s="43"/>
      <c r="C210" s="44"/>
      <c r="D210" s="43"/>
      <c r="E210" s="43"/>
      <c r="F210" s="43"/>
      <c r="G210" s="43"/>
    </row>
    <row r="211" spans="1:7" x14ac:dyDescent="0.2">
      <c r="A211" s="42"/>
      <c r="B211" s="43"/>
      <c r="C211" s="44"/>
      <c r="D211" s="43"/>
      <c r="E211" s="43"/>
      <c r="F211" s="43"/>
      <c r="G211" s="43"/>
    </row>
    <row r="212" spans="1:7" x14ac:dyDescent="0.2">
      <c r="A212" s="42"/>
      <c r="B212" s="43"/>
      <c r="C212" s="44"/>
      <c r="D212" s="43"/>
      <c r="E212" s="43"/>
      <c r="F212" s="43"/>
      <c r="G212" s="43"/>
    </row>
    <row r="213" spans="1:7" x14ac:dyDescent="0.2">
      <c r="A213" s="42"/>
      <c r="B213" s="43"/>
      <c r="C213" s="44"/>
      <c r="D213" s="43"/>
      <c r="E213" s="43"/>
      <c r="F213" s="43"/>
      <c r="G213" s="43"/>
    </row>
    <row r="214" spans="1:7" x14ac:dyDescent="0.2">
      <c r="A214" s="42"/>
      <c r="B214" s="43"/>
      <c r="C214" s="44"/>
      <c r="D214" s="43"/>
      <c r="E214" s="43"/>
      <c r="F214" s="43"/>
      <c r="G214" s="43"/>
    </row>
    <row r="215" spans="1:7" x14ac:dyDescent="0.2">
      <c r="A215" s="42"/>
      <c r="B215" s="43"/>
      <c r="C215" s="44"/>
      <c r="D215" s="43"/>
      <c r="E215" s="43"/>
      <c r="F215" s="43"/>
      <c r="G215" s="43"/>
    </row>
    <row r="216" spans="1:7" x14ac:dyDescent="0.2">
      <c r="A216" s="42"/>
      <c r="B216" s="43"/>
      <c r="C216" s="44"/>
      <c r="D216" s="43"/>
      <c r="E216" s="43"/>
      <c r="F216" s="43"/>
      <c r="G216" s="43"/>
    </row>
    <row r="217" spans="1:7" x14ac:dyDescent="0.2">
      <c r="A217" s="42"/>
      <c r="B217" s="43"/>
      <c r="C217" s="44"/>
      <c r="D217" s="43"/>
      <c r="E217" s="43"/>
      <c r="F217" s="43"/>
      <c r="G217" s="43"/>
    </row>
    <row r="218" spans="1:7" x14ac:dyDescent="0.2">
      <c r="A218" s="42"/>
      <c r="B218" s="43"/>
      <c r="C218" s="44"/>
      <c r="D218" s="43"/>
      <c r="E218" s="43"/>
      <c r="F218" s="43"/>
      <c r="G218" s="43"/>
    </row>
    <row r="219" spans="1:7" x14ac:dyDescent="0.2">
      <c r="A219" s="42"/>
      <c r="B219" s="43"/>
      <c r="C219" s="44"/>
      <c r="D219" s="43"/>
      <c r="E219" s="43"/>
      <c r="F219" s="43"/>
      <c r="G219" s="43"/>
    </row>
    <row r="220" spans="1:7" x14ac:dyDescent="0.2">
      <c r="A220" s="42"/>
      <c r="B220" s="43"/>
      <c r="C220" s="44"/>
      <c r="D220" s="43"/>
      <c r="E220" s="43"/>
      <c r="F220" s="43"/>
      <c r="G220" s="43"/>
    </row>
    <row r="221" spans="1:7" x14ac:dyDescent="0.2">
      <c r="A221" s="42"/>
      <c r="B221" s="43"/>
      <c r="C221" s="44"/>
      <c r="D221" s="43"/>
      <c r="E221" s="43"/>
      <c r="F221" s="43"/>
      <c r="G221" s="43"/>
    </row>
    <row r="222" spans="1:7" x14ac:dyDescent="0.2">
      <c r="A222" s="42"/>
      <c r="B222" s="43"/>
      <c r="C222" s="44"/>
      <c r="D222" s="43"/>
      <c r="E222" s="43"/>
      <c r="F222" s="43"/>
      <c r="G222" s="43"/>
    </row>
    <row r="223" spans="1:7" x14ac:dyDescent="0.2">
      <c r="A223" s="42"/>
      <c r="B223" s="43"/>
      <c r="C223" s="44"/>
      <c r="D223" s="43"/>
      <c r="E223" s="43"/>
      <c r="F223" s="43"/>
      <c r="G223" s="43"/>
    </row>
    <row r="224" spans="1:7" x14ac:dyDescent="0.2">
      <c r="A224" s="42"/>
      <c r="B224" s="43"/>
      <c r="C224" s="44"/>
      <c r="D224" s="43"/>
      <c r="E224" s="43"/>
      <c r="F224" s="43"/>
      <c r="G224" s="43"/>
    </row>
    <row r="225" spans="1:7" x14ac:dyDescent="0.2">
      <c r="A225" s="42"/>
      <c r="B225" s="43"/>
      <c r="C225" s="44"/>
      <c r="D225" s="43"/>
      <c r="E225" s="43"/>
      <c r="F225" s="43"/>
      <c r="G225" s="43"/>
    </row>
    <row r="226" spans="1:7" x14ac:dyDescent="0.2">
      <c r="A226" s="42"/>
      <c r="B226" s="43"/>
      <c r="C226" s="44"/>
      <c r="D226" s="43"/>
      <c r="E226" s="43"/>
      <c r="F226" s="43"/>
      <c r="G226" s="43"/>
    </row>
    <row r="227" spans="1:7" x14ac:dyDescent="0.2">
      <c r="A227" s="42"/>
      <c r="B227" s="43"/>
      <c r="C227" s="44"/>
      <c r="D227" s="43"/>
      <c r="E227" s="43"/>
      <c r="F227" s="43"/>
      <c r="G227" s="43"/>
    </row>
    <row r="228" spans="1:7" x14ac:dyDescent="0.2">
      <c r="A228" s="42"/>
      <c r="B228" s="43"/>
      <c r="C228" s="44"/>
      <c r="D228" s="43"/>
      <c r="E228" s="43"/>
      <c r="F228" s="43"/>
      <c r="G228" s="43"/>
    </row>
    <row r="229" spans="1:7" x14ac:dyDescent="0.2">
      <c r="A229" s="42"/>
      <c r="B229" s="43"/>
      <c r="C229" s="44"/>
      <c r="D229" s="43"/>
      <c r="E229" s="43"/>
      <c r="F229" s="43"/>
      <c r="G229" s="43"/>
    </row>
    <row r="230" spans="1:7" x14ac:dyDescent="0.2">
      <c r="A230" s="42"/>
      <c r="B230" s="43"/>
      <c r="C230" s="44"/>
      <c r="D230" s="43"/>
      <c r="E230" s="43"/>
      <c r="F230" s="43"/>
      <c r="G230" s="43"/>
    </row>
    <row r="231" spans="1:7" x14ac:dyDescent="0.2">
      <c r="A231" s="42"/>
      <c r="B231" s="43"/>
      <c r="C231" s="44"/>
      <c r="D231" s="43"/>
      <c r="E231" s="43"/>
      <c r="F231" s="43"/>
      <c r="G231" s="43"/>
    </row>
    <row r="232" spans="1:7" x14ac:dyDescent="0.2">
      <c r="A232" s="42"/>
      <c r="B232" s="43"/>
      <c r="C232" s="44"/>
      <c r="D232" s="43"/>
      <c r="E232" s="43"/>
      <c r="F232" s="43"/>
      <c r="G232" s="43"/>
    </row>
    <row r="233" spans="1:7" x14ac:dyDescent="0.2">
      <c r="A233" s="42"/>
      <c r="B233" s="43"/>
      <c r="C233" s="44"/>
      <c r="D233" s="43"/>
      <c r="E233" s="43"/>
      <c r="F233" s="43"/>
      <c r="G233" s="43"/>
    </row>
    <row r="234" spans="1:7" x14ac:dyDescent="0.2">
      <c r="A234" s="42"/>
      <c r="B234" s="43"/>
      <c r="C234" s="44"/>
      <c r="D234" s="43"/>
      <c r="E234" s="43"/>
      <c r="F234" s="43"/>
      <c r="G234" s="43"/>
    </row>
    <row r="235" spans="1:7" x14ac:dyDescent="0.2">
      <c r="A235" s="42"/>
      <c r="B235" s="43"/>
      <c r="C235" s="44"/>
      <c r="D235" s="43"/>
      <c r="E235" s="43"/>
      <c r="F235" s="43"/>
      <c r="G235" s="43"/>
    </row>
    <row r="236" spans="1:7" x14ac:dyDescent="0.2">
      <c r="A236" s="42"/>
      <c r="B236" s="43"/>
      <c r="C236" s="44"/>
      <c r="D236" s="43"/>
      <c r="E236" s="43"/>
      <c r="F236" s="43"/>
      <c r="G236" s="43"/>
    </row>
    <row r="237" spans="1:7" x14ac:dyDescent="0.2">
      <c r="A237" s="42"/>
      <c r="B237" s="43"/>
      <c r="C237" s="44"/>
      <c r="D237" s="43"/>
      <c r="E237" s="43"/>
      <c r="F237" s="43"/>
      <c r="G237" s="43"/>
    </row>
    <row r="238" spans="1:7" x14ac:dyDescent="0.2">
      <c r="A238" s="42"/>
      <c r="B238" s="43"/>
      <c r="C238" s="44"/>
      <c r="D238" s="43"/>
      <c r="E238" s="43"/>
      <c r="F238" s="43"/>
      <c r="G238" s="43"/>
    </row>
    <row r="239" spans="1:7" x14ac:dyDescent="0.2">
      <c r="A239" s="42"/>
      <c r="B239" s="43"/>
      <c r="C239" s="44"/>
      <c r="D239" s="43"/>
      <c r="E239" s="43"/>
      <c r="F239" s="43"/>
      <c r="G239" s="43"/>
    </row>
    <row r="240" spans="1:7" x14ac:dyDescent="0.2">
      <c r="A240" s="42"/>
      <c r="B240" s="43"/>
      <c r="C240" s="44"/>
      <c r="D240" s="43"/>
      <c r="E240" s="43"/>
      <c r="F240" s="43"/>
      <c r="G240" s="43"/>
    </row>
    <row r="241" spans="1:7" x14ac:dyDescent="0.2">
      <c r="A241" s="42"/>
      <c r="B241" s="43"/>
      <c r="C241" s="44"/>
      <c r="D241" s="43"/>
      <c r="E241" s="43"/>
      <c r="F241" s="43"/>
      <c r="G241" s="43"/>
    </row>
    <row r="242" spans="1:7" x14ac:dyDescent="0.2">
      <c r="A242" s="42"/>
      <c r="B242" s="43"/>
      <c r="C242" s="44"/>
      <c r="D242" s="43"/>
      <c r="E242" s="43"/>
      <c r="F242" s="43"/>
      <c r="G242" s="43"/>
    </row>
    <row r="243" spans="1:7" x14ac:dyDescent="0.2">
      <c r="A243" s="42"/>
      <c r="B243" s="43"/>
      <c r="C243" s="44"/>
      <c r="D243" s="43"/>
      <c r="E243" s="43"/>
      <c r="F243" s="43"/>
      <c r="G243" s="43"/>
    </row>
    <row r="244" spans="1:7" x14ac:dyDescent="0.2">
      <c r="A244" s="42"/>
      <c r="B244" s="43"/>
      <c r="C244" s="44"/>
      <c r="D244" s="43"/>
      <c r="E244" s="43"/>
      <c r="F244" s="43"/>
      <c r="G244" s="43"/>
    </row>
    <row r="245" spans="1:7" x14ac:dyDescent="0.2">
      <c r="A245" s="42"/>
      <c r="B245" s="43"/>
      <c r="C245" s="44"/>
      <c r="D245" s="43"/>
      <c r="E245" s="43"/>
      <c r="F245" s="43"/>
      <c r="G245" s="43"/>
    </row>
    <row r="246" spans="1:7" x14ac:dyDescent="0.2">
      <c r="A246" s="42"/>
      <c r="B246" s="43"/>
      <c r="C246" s="44"/>
      <c r="D246" s="43"/>
      <c r="E246" s="43"/>
      <c r="F246" s="43"/>
      <c r="G246" s="43"/>
    </row>
    <row r="247" spans="1:7" x14ac:dyDescent="0.2">
      <c r="A247" s="42"/>
      <c r="B247" s="43"/>
      <c r="C247" s="44"/>
      <c r="D247" s="43"/>
      <c r="E247" s="43"/>
      <c r="F247" s="43"/>
      <c r="G247" s="43"/>
    </row>
    <row r="248" spans="1:7" x14ac:dyDescent="0.2">
      <c r="A248" s="42"/>
      <c r="B248" s="43"/>
      <c r="C248" s="44"/>
      <c r="D248" s="43"/>
      <c r="E248" s="43"/>
      <c r="F248" s="43"/>
      <c r="G248" s="43"/>
    </row>
    <row r="249" spans="1:7" x14ac:dyDescent="0.2">
      <c r="A249" s="42"/>
      <c r="B249" s="43"/>
      <c r="C249" s="44"/>
      <c r="D249" s="43"/>
      <c r="E249" s="43"/>
      <c r="F249" s="43"/>
      <c r="G249" s="43"/>
    </row>
    <row r="250" spans="1:7" x14ac:dyDescent="0.2">
      <c r="A250" s="42"/>
      <c r="B250" s="43"/>
      <c r="C250" s="44"/>
      <c r="D250" s="43"/>
      <c r="E250" s="43"/>
      <c r="F250" s="43"/>
      <c r="G250" s="43"/>
    </row>
    <row r="251" spans="1:7" x14ac:dyDescent="0.2">
      <c r="A251" s="42"/>
      <c r="B251" s="43"/>
      <c r="C251" s="44"/>
      <c r="D251" s="43"/>
      <c r="E251" s="43"/>
      <c r="F251" s="43"/>
      <c r="G251" s="43"/>
    </row>
    <row r="252" spans="1:7" x14ac:dyDescent="0.2">
      <c r="A252" s="42"/>
      <c r="B252" s="43"/>
      <c r="C252" s="44"/>
      <c r="D252" s="43"/>
      <c r="E252" s="43"/>
      <c r="F252" s="43"/>
      <c r="G252" s="43"/>
    </row>
    <row r="253" spans="1:7" x14ac:dyDescent="0.2">
      <c r="A253" s="42"/>
      <c r="B253" s="43"/>
      <c r="C253" s="44"/>
      <c r="D253" s="43"/>
      <c r="E253" s="43"/>
      <c r="F253" s="43"/>
      <c r="G253" s="43"/>
    </row>
    <row r="254" spans="1:7" x14ac:dyDescent="0.2">
      <c r="A254" s="42"/>
      <c r="B254" s="43"/>
      <c r="C254" s="44"/>
      <c r="D254" s="43"/>
      <c r="E254" s="43"/>
      <c r="F254" s="43"/>
      <c r="G254" s="43"/>
    </row>
    <row r="255" spans="1:7" x14ac:dyDescent="0.2">
      <c r="A255" s="42"/>
      <c r="B255" s="43"/>
      <c r="C255" s="44"/>
      <c r="D255" s="43"/>
      <c r="E255" s="43"/>
      <c r="F255" s="43"/>
      <c r="G255" s="43"/>
    </row>
    <row r="256" spans="1:7" x14ac:dyDescent="0.2">
      <c r="A256" s="42"/>
      <c r="B256" s="43"/>
      <c r="C256" s="44"/>
      <c r="D256" s="43"/>
      <c r="E256" s="43"/>
      <c r="F256" s="43"/>
      <c r="G256" s="43"/>
    </row>
    <row r="257" spans="1:7" x14ac:dyDescent="0.2">
      <c r="A257" s="42"/>
      <c r="B257" s="43"/>
      <c r="C257" s="44"/>
      <c r="D257" s="43"/>
      <c r="E257" s="43"/>
      <c r="F257" s="43"/>
      <c r="G257" s="43"/>
    </row>
    <row r="258" spans="1:7" x14ac:dyDescent="0.2">
      <c r="A258" s="42"/>
      <c r="B258" s="43"/>
      <c r="C258" s="44"/>
      <c r="D258" s="43"/>
      <c r="E258" s="43"/>
      <c r="F258" s="43"/>
      <c r="G258" s="43"/>
    </row>
    <row r="259" spans="1:7" x14ac:dyDescent="0.2">
      <c r="A259" s="42"/>
      <c r="B259" s="43"/>
      <c r="C259" s="44"/>
      <c r="D259" s="43"/>
      <c r="E259" s="43"/>
      <c r="F259" s="43"/>
      <c r="G259" s="43"/>
    </row>
    <row r="260" spans="1:7" x14ac:dyDescent="0.2">
      <c r="A260" s="42"/>
      <c r="B260" s="43"/>
      <c r="C260" s="44"/>
      <c r="D260" s="43"/>
      <c r="E260" s="43"/>
      <c r="F260" s="43"/>
      <c r="G260" s="43"/>
    </row>
    <row r="261" spans="1:7" x14ac:dyDescent="0.2">
      <c r="A261" s="42"/>
      <c r="B261" s="43"/>
      <c r="C261" s="44"/>
      <c r="D261" s="43"/>
      <c r="E261" s="43"/>
      <c r="F261" s="43"/>
      <c r="G261" s="43"/>
    </row>
    <row r="262" spans="1:7" x14ac:dyDescent="0.2">
      <c r="A262" s="42"/>
      <c r="B262" s="43"/>
      <c r="C262" s="44"/>
      <c r="D262" s="43"/>
      <c r="E262" s="43"/>
      <c r="F262" s="43"/>
      <c r="G262" s="43"/>
    </row>
    <row r="263" spans="1:7" x14ac:dyDescent="0.2">
      <c r="A263" s="42"/>
      <c r="B263" s="43"/>
      <c r="C263" s="44"/>
      <c r="D263" s="43"/>
      <c r="E263" s="43"/>
      <c r="F263" s="43"/>
      <c r="G263" s="43"/>
    </row>
    <row r="264" spans="1:7" x14ac:dyDescent="0.2">
      <c r="A264" s="42"/>
      <c r="B264" s="43"/>
      <c r="C264" s="44"/>
      <c r="D264" s="43"/>
      <c r="E264" s="43"/>
      <c r="F264" s="43"/>
      <c r="G264" s="43"/>
    </row>
    <row r="265" spans="1:7" x14ac:dyDescent="0.2">
      <c r="A265" s="42"/>
      <c r="B265" s="43"/>
      <c r="C265" s="44"/>
      <c r="D265" s="43"/>
      <c r="E265" s="43"/>
      <c r="F265" s="43"/>
      <c r="G265" s="43"/>
    </row>
    <row r="266" spans="1:7" x14ac:dyDescent="0.2">
      <c r="A266" s="42"/>
      <c r="B266" s="43"/>
      <c r="C266" s="44"/>
      <c r="D266" s="43"/>
      <c r="E266" s="43"/>
      <c r="F266" s="43"/>
      <c r="G266" s="43"/>
    </row>
    <row r="267" spans="1:7" x14ac:dyDescent="0.2">
      <c r="A267" s="42"/>
      <c r="B267" s="43"/>
      <c r="C267" s="44"/>
      <c r="D267" s="43"/>
      <c r="E267" s="43"/>
      <c r="F267" s="43"/>
      <c r="G267" s="43"/>
    </row>
    <row r="268" spans="1:7" x14ac:dyDescent="0.2">
      <c r="A268" s="42"/>
      <c r="B268" s="43"/>
      <c r="C268" s="44"/>
      <c r="D268" s="43"/>
      <c r="E268" s="43"/>
      <c r="F268" s="43"/>
      <c r="G268" s="43"/>
    </row>
    <row r="269" spans="1:7" x14ac:dyDescent="0.2">
      <c r="A269" s="42"/>
      <c r="B269" s="43"/>
      <c r="C269" s="44"/>
      <c r="D269" s="43"/>
      <c r="E269" s="43"/>
      <c r="F269" s="43"/>
      <c r="G269" s="43"/>
    </row>
    <row r="270" spans="1:7" x14ac:dyDescent="0.2">
      <c r="A270" s="42"/>
      <c r="B270" s="43"/>
      <c r="C270" s="44"/>
      <c r="D270" s="43"/>
      <c r="E270" s="43"/>
      <c r="F270" s="43"/>
      <c r="G270" s="43"/>
    </row>
    <row r="271" spans="1:7" x14ac:dyDescent="0.2">
      <c r="A271" s="42"/>
      <c r="B271" s="43"/>
      <c r="C271" s="44"/>
      <c r="D271" s="43"/>
      <c r="E271" s="43"/>
      <c r="F271" s="43"/>
      <c r="G271" s="43"/>
    </row>
    <row r="272" spans="1:7" x14ac:dyDescent="0.2">
      <c r="A272" s="42"/>
      <c r="B272" s="43"/>
      <c r="C272" s="44"/>
      <c r="D272" s="43"/>
      <c r="E272" s="43"/>
      <c r="F272" s="43"/>
      <c r="G272" s="43"/>
    </row>
    <row r="273" spans="1:7" x14ac:dyDescent="0.2">
      <c r="A273" s="42"/>
      <c r="B273" s="43"/>
      <c r="C273" s="44"/>
      <c r="D273" s="43"/>
      <c r="E273" s="43"/>
      <c r="F273" s="43"/>
      <c r="G273" s="43"/>
    </row>
    <row r="274" spans="1:7" x14ac:dyDescent="0.2">
      <c r="A274" s="42"/>
      <c r="B274" s="43"/>
      <c r="C274" s="44"/>
      <c r="D274" s="43"/>
      <c r="E274" s="43"/>
      <c r="F274" s="43"/>
      <c r="G274" s="43"/>
    </row>
    <row r="275" spans="1:7" x14ac:dyDescent="0.2">
      <c r="A275" s="42"/>
      <c r="B275" s="43"/>
      <c r="C275" s="44"/>
      <c r="D275" s="43"/>
      <c r="E275" s="43"/>
      <c r="F275" s="43"/>
      <c r="G275" s="43"/>
    </row>
    <row r="276" spans="1:7" x14ac:dyDescent="0.2">
      <c r="A276" s="42"/>
      <c r="B276" s="43"/>
      <c r="C276" s="44"/>
      <c r="D276" s="43"/>
      <c r="E276" s="43"/>
      <c r="F276" s="43"/>
      <c r="G276" s="43"/>
    </row>
    <row r="277" spans="1:7" x14ac:dyDescent="0.2">
      <c r="A277" s="42"/>
      <c r="B277" s="43"/>
      <c r="C277" s="44"/>
      <c r="D277" s="43"/>
      <c r="E277" s="43"/>
      <c r="F277" s="43"/>
      <c r="G277" s="43"/>
    </row>
    <row r="278" spans="1:7" x14ac:dyDescent="0.2">
      <c r="A278" s="42"/>
      <c r="B278" s="43"/>
      <c r="C278" s="44"/>
      <c r="D278" s="43"/>
      <c r="E278" s="43"/>
      <c r="F278" s="43"/>
      <c r="G278" s="43"/>
    </row>
    <row r="279" spans="1:7" x14ac:dyDescent="0.2">
      <c r="A279" s="42"/>
      <c r="B279" s="43"/>
      <c r="C279" s="44"/>
      <c r="D279" s="43"/>
      <c r="E279" s="43"/>
      <c r="F279" s="43"/>
      <c r="G279" s="43"/>
    </row>
    <row r="280" spans="1:7" x14ac:dyDescent="0.2">
      <c r="A280" s="42"/>
      <c r="B280" s="43"/>
      <c r="C280" s="44"/>
      <c r="D280" s="43"/>
      <c r="E280" s="43"/>
      <c r="F280" s="43"/>
      <c r="G280" s="43"/>
    </row>
    <row r="281" spans="1:7" x14ac:dyDescent="0.2">
      <c r="A281" s="42"/>
      <c r="B281" s="43"/>
      <c r="C281" s="44"/>
      <c r="D281" s="43"/>
      <c r="E281" s="43"/>
      <c r="F281" s="43"/>
      <c r="G281" s="43"/>
    </row>
    <row r="282" spans="1:7" x14ac:dyDescent="0.2">
      <c r="A282" s="42"/>
      <c r="B282" s="43"/>
      <c r="C282" s="44"/>
      <c r="D282" s="43"/>
      <c r="E282" s="43"/>
      <c r="F282" s="43"/>
      <c r="G282" s="43"/>
    </row>
    <row r="283" spans="1:7" x14ac:dyDescent="0.2">
      <c r="A283" s="42"/>
      <c r="B283" s="43"/>
      <c r="C283" s="44"/>
      <c r="D283" s="43"/>
      <c r="E283" s="43"/>
      <c r="F283" s="43"/>
      <c r="G283" s="43"/>
    </row>
    <row r="284" spans="1:7" x14ac:dyDescent="0.2">
      <c r="A284" s="42"/>
      <c r="B284" s="43"/>
      <c r="C284" s="44"/>
      <c r="D284" s="43"/>
      <c r="E284" s="43"/>
      <c r="F284" s="43"/>
      <c r="G284" s="43"/>
    </row>
    <row r="285" spans="1:7" x14ac:dyDescent="0.2">
      <c r="A285" s="42"/>
      <c r="B285" s="43"/>
      <c r="C285" s="44"/>
      <c r="D285" s="43"/>
      <c r="E285" s="43"/>
      <c r="F285" s="43"/>
      <c r="G285" s="43"/>
    </row>
    <row r="286" spans="1:7" x14ac:dyDescent="0.2">
      <c r="A286" s="42"/>
      <c r="B286" s="43"/>
      <c r="C286" s="44"/>
      <c r="D286" s="43"/>
      <c r="E286" s="43"/>
      <c r="F286" s="43"/>
      <c r="G286" s="43"/>
    </row>
    <row r="287" spans="1:7" x14ac:dyDescent="0.2">
      <c r="A287" s="42"/>
      <c r="B287" s="43"/>
      <c r="C287" s="44"/>
      <c r="D287" s="43"/>
      <c r="E287" s="43"/>
      <c r="F287" s="43"/>
      <c r="G287" s="43"/>
    </row>
    <row r="288" spans="1:7" x14ac:dyDescent="0.2">
      <c r="A288" s="42"/>
      <c r="B288" s="43"/>
      <c r="C288" s="44"/>
      <c r="D288" s="43"/>
      <c r="E288" s="43"/>
      <c r="F288" s="43"/>
      <c r="G288" s="43"/>
    </row>
    <row r="289" spans="1:7" x14ac:dyDescent="0.2">
      <c r="A289" s="42"/>
      <c r="B289" s="43"/>
      <c r="C289" s="44"/>
      <c r="D289" s="43"/>
      <c r="E289" s="43"/>
      <c r="F289" s="43"/>
      <c r="G289" s="43"/>
    </row>
    <row r="290" spans="1:7" x14ac:dyDescent="0.2">
      <c r="A290" s="42"/>
      <c r="B290" s="43"/>
      <c r="C290" s="44"/>
      <c r="D290" s="43"/>
      <c r="E290" s="43"/>
      <c r="F290" s="43"/>
      <c r="G290" s="43"/>
    </row>
    <row r="291" spans="1:7" x14ac:dyDescent="0.2">
      <c r="A291" s="42"/>
      <c r="B291" s="43"/>
      <c r="C291" s="44"/>
      <c r="D291" s="43"/>
      <c r="E291" s="43"/>
      <c r="F291" s="43"/>
      <c r="G291" s="43"/>
    </row>
    <row r="292" spans="1:7" x14ac:dyDescent="0.2">
      <c r="A292" s="42"/>
      <c r="B292" s="43"/>
      <c r="C292" s="44"/>
      <c r="D292" s="43"/>
      <c r="E292" s="43"/>
      <c r="F292" s="43"/>
      <c r="G292" s="43"/>
    </row>
    <row r="293" spans="1:7" x14ac:dyDescent="0.2">
      <c r="A293" s="42"/>
      <c r="B293" s="43"/>
      <c r="C293" s="44"/>
      <c r="D293" s="43"/>
      <c r="E293" s="43"/>
      <c r="F293" s="43"/>
      <c r="G293" s="43"/>
    </row>
    <row r="294" spans="1:7" x14ac:dyDescent="0.2">
      <c r="A294" s="42"/>
      <c r="B294" s="43"/>
      <c r="C294" s="44"/>
      <c r="D294" s="43"/>
      <c r="E294" s="43"/>
      <c r="F294" s="43"/>
      <c r="G294" s="43"/>
    </row>
    <row r="295" spans="1:7" x14ac:dyDescent="0.2">
      <c r="A295" s="42"/>
      <c r="B295" s="43"/>
      <c r="C295" s="44"/>
      <c r="D295" s="43"/>
      <c r="E295" s="43"/>
      <c r="F295" s="43"/>
      <c r="G295" s="43"/>
    </row>
    <row r="296" spans="1:7" x14ac:dyDescent="0.2">
      <c r="A296" s="42"/>
      <c r="B296" s="43"/>
      <c r="C296" s="44"/>
      <c r="D296" s="43"/>
      <c r="E296" s="43"/>
      <c r="F296" s="43"/>
      <c r="G296" s="43"/>
    </row>
    <row r="297" spans="1:7" x14ac:dyDescent="0.2">
      <c r="A297" s="42"/>
      <c r="B297" s="43"/>
      <c r="C297" s="44"/>
      <c r="D297" s="43"/>
      <c r="E297" s="43"/>
      <c r="F297" s="43"/>
      <c r="G297" s="43"/>
    </row>
    <row r="298" spans="1:7" x14ac:dyDescent="0.2">
      <c r="A298" s="42"/>
      <c r="B298" s="43"/>
      <c r="C298" s="44"/>
      <c r="D298" s="43"/>
      <c r="E298" s="43"/>
      <c r="F298" s="43"/>
      <c r="G298" s="43"/>
    </row>
    <row r="299" spans="1:7" x14ac:dyDescent="0.2">
      <c r="A299" s="42"/>
      <c r="B299" s="43"/>
      <c r="C299" s="44"/>
      <c r="D299" s="43"/>
      <c r="E299" s="43"/>
      <c r="F299" s="43"/>
      <c r="G299" s="43"/>
    </row>
    <row r="300" spans="1:7" x14ac:dyDescent="0.2">
      <c r="A300" s="42"/>
      <c r="B300" s="43"/>
      <c r="C300" s="44"/>
      <c r="D300" s="43"/>
      <c r="E300" s="43"/>
      <c r="F300" s="43"/>
      <c r="G300" s="43"/>
    </row>
    <row r="301" spans="1:7" x14ac:dyDescent="0.2">
      <c r="A301" s="42"/>
      <c r="B301" s="43"/>
      <c r="C301" s="44"/>
      <c r="D301" s="43"/>
      <c r="E301" s="43"/>
      <c r="F301" s="43"/>
      <c r="G301" s="43"/>
    </row>
    <row r="302" spans="1:7" x14ac:dyDescent="0.2">
      <c r="A302" s="42"/>
      <c r="B302" s="43"/>
      <c r="C302" s="44"/>
      <c r="D302" s="43"/>
      <c r="E302" s="43"/>
      <c r="F302" s="43"/>
      <c r="G302" s="43"/>
    </row>
    <row r="303" spans="1:7" x14ac:dyDescent="0.2">
      <c r="A303" s="42"/>
      <c r="B303" s="43"/>
      <c r="C303" s="44"/>
      <c r="D303" s="43"/>
      <c r="E303" s="43"/>
      <c r="F303" s="43"/>
      <c r="G303" s="43"/>
    </row>
    <row r="304" spans="1:7" x14ac:dyDescent="0.2">
      <c r="A304" s="42"/>
      <c r="B304" s="43"/>
      <c r="C304" s="44"/>
      <c r="D304" s="43"/>
      <c r="E304" s="43"/>
      <c r="F304" s="43"/>
      <c r="G304" s="43"/>
    </row>
    <row r="305" spans="1:7" x14ac:dyDescent="0.2">
      <c r="A305" s="42"/>
      <c r="B305" s="43"/>
      <c r="C305" s="44"/>
      <c r="D305" s="43"/>
      <c r="E305" s="43"/>
      <c r="F305" s="43"/>
      <c r="G305" s="43"/>
    </row>
    <row r="306" spans="1:7" x14ac:dyDescent="0.2">
      <c r="A306" s="42"/>
      <c r="B306" s="43"/>
      <c r="C306" s="44"/>
      <c r="D306" s="43"/>
      <c r="E306" s="43"/>
      <c r="F306" s="43"/>
      <c r="G306" s="43"/>
    </row>
    <row r="307" spans="1:7" x14ac:dyDescent="0.2">
      <c r="A307" s="42"/>
      <c r="B307" s="43"/>
      <c r="C307" s="44"/>
      <c r="D307" s="43"/>
      <c r="E307" s="43"/>
      <c r="F307" s="43"/>
      <c r="G307" s="43"/>
    </row>
    <row r="308" spans="1:7" x14ac:dyDescent="0.2">
      <c r="A308" s="42"/>
      <c r="B308" s="43"/>
      <c r="C308" s="44"/>
      <c r="D308" s="43"/>
      <c r="E308" s="43"/>
      <c r="F308" s="43"/>
      <c r="G308" s="43"/>
    </row>
    <row r="309" spans="1:7" x14ac:dyDescent="0.2">
      <c r="A309" s="42"/>
      <c r="B309" s="43"/>
      <c r="C309" s="44"/>
      <c r="D309" s="43"/>
      <c r="E309" s="43"/>
      <c r="F309" s="43"/>
      <c r="G309" s="43"/>
    </row>
    <row r="310" spans="1:7" x14ac:dyDescent="0.2">
      <c r="A310" s="42"/>
      <c r="B310" s="43"/>
      <c r="C310" s="44"/>
      <c r="D310" s="43"/>
      <c r="E310" s="43"/>
      <c r="F310" s="43"/>
      <c r="G310" s="43"/>
    </row>
    <row r="311" spans="1:7" x14ac:dyDescent="0.2">
      <c r="A311" s="42"/>
      <c r="B311" s="43"/>
      <c r="C311" s="44"/>
      <c r="D311" s="43"/>
      <c r="E311" s="43"/>
      <c r="F311" s="43"/>
      <c r="G311" s="43"/>
    </row>
    <row r="312" spans="1:7" x14ac:dyDescent="0.2">
      <c r="A312" s="42"/>
      <c r="B312" s="43"/>
      <c r="C312" s="44"/>
      <c r="D312" s="43"/>
      <c r="E312" s="43"/>
      <c r="F312" s="43"/>
      <c r="G312" s="43"/>
    </row>
    <row r="313" spans="1:7" x14ac:dyDescent="0.2">
      <c r="A313" s="42"/>
      <c r="B313" s="43"/>
      <c r="C313" s="44"/>
      <c r="D313" s="43"/>
      <c r="E313" s="43"/>
      <c r="F313" s="43"/>
      <c r="G313" s="43"/>
    </row>
    <row r="314" spans="1:7" x14ac:dyDescent="0.2">
      <c r="A314" s="42"/>
      <c r="B314" s="43"/>
      <c r="C314" s="44"/>
      <c r="D314" s="43"/>
      <c r="E314" s="43"/>
      <c r="F314" s="43"/>
      <c r="G314" s="43"/>
    </row>
    <row r="315" spans="1:7" x14ac:dyDescent="0.2">
      <c r="A315" s="42"/>
      <c r="B315" s="43"/>
      <c r="C315" s="44"/>
      <c r="D315" s="43"/>
      <c r="E315" s="43"/>
      <c r="F315" s="43"/>
      <c r="G315" s="43"/>
    </row>
    <row r="316" spans="1:7" x14ac:dyDescent="0.2">
      <c r="A316" s="42"/>
      <c r="B316" s="43"/>
      <c r="C316" s="44"/>
      <c r="D316" s="43"/>
      <c r="E316" s="43"/>
      <c r="F316" s="43"/>
      <c r="G316" s="43"/>
    </row>
    <row r="317" spans="1:7" x14ac:dyDescent="0.2">
      <c r="A317" s="42"/>
      <c r="B317" s="43"/>
      <c r="C317" s="44"/>
      <c r="D317" s="43"/>
      <c r="E317" s="43"/>
      <c r="F317" s="43"/>
      <c r="G317" s="43"/>
    </row>
    <row r="318" spans="1:7" x14ac:dyDescent="0.2">
      <c r="A318" s="42"/>
      <c r="B318" s="43"/>
      <c r="C318" s="44"/>
      <c r="D318" s="43"/>
      <c r="E318" s="43"/>
      <c r="F318" s="43"/>
      <c r="G318" s="43"/>
    </row>
    <row r="319" spans="1:7" x14ac:dyDescent="0.2">
      <c r="A319" s="42"/>
      <c r="B319" s="43"/>
      <c r="C319" s="44"/>
      <c r="D319" s="43"/>
      <c r="E319" s="43"/>
      <c r="F319" s="43"/>
      <c r="G319" s="43"/>
    </row>
    <row r="320" spans="1:7" x14ac:dyDescent="0.2">
      <c r="A320" s="42"/>
      <c r="B320" s="43"/>
      <c r="C320" s="44"/>
      <c r="D320" s="43"/>
      <c r="E320" s="43"/>
      <c r="F320" s="43"/>
      <c r="G320" s="43"/>
    </row>
    <row r="321" spans="1:7" x14ac:dyDescent="0.2">
      <c r="A321" s="42"/>
      <c r="B321" s="43"/>
      <c r="C321" s="44"/>
      <c r="D321" s="43"/>
      <c r="E321" s="43"/>
      <c r="F321" s="43"/>
      <c r="G321" s="43"/>
    </row>
    <row r="322" spans="1:7" x14ac:dyDescent="0.2">
      <c r="A322" s="42"/>
      <c r="B322" s="43"/>
      <c r="C322" s="44"/>
      <c r="D322" s="43"/>
      <c r="E322" s="43"/>
      <c r="F322" s="43"/>
      <c r="G322" s="43"/>
    </row>
    <row r="323" spans="1:7" x14ac:dyDescent="0.2">
      <c r="A323" s="42"/>
      <c r="B323" s="43"/>
      <c r="C323" s="44"/>
      <c r="D323" s="43"/>
      <c r="E323" s="43"/>
      <c r="F323" s="43"/>
      <c r="G323" s="43"/>
    </row>
    <row r="324" spans="1:7" x14ac:dyDescent="0.2">
      <c r="A324" s="42"/>
      <c r="B324" s="43"/>
      <c r="C324" s="44"/>
      <c r="D324" s="43"/>
      <c r="E324" s="43"/>
      <c r="F324" s="43"/>
      <c r="G324" s="43"/>
    </row>
    <row r="325" spans="1:7" x14ac:dyDescent="0.2">
      <c r="A325" s="42"/>
      <c r="B325" s="43"/>
      <c r="C325" s="44"/>
      <c r="D325" s="43"/>
      <c r="E325" s="43"/>
      <c r="F325" s="43"/>
      <c r="G325" s="43"/>
    </row>
    <row r="326" spans="1:7" x14ac:dyDescent="0.2">
      <c r="A326" s="42"/>
      <c r="B326" s="43"/>
      <c r="C326" s="44"/>
      <c r="D326" s="43"/>
      <c r="E326" s="43"/>
      <c r="F326" s="43"/>
      <c r="G326" s="43"/>
    </row>
    <row r="327" spans="1:7" x14ac:dyDescent="0.2">
      <c r="A327" s="42"/>
      <c r="B327" s="43"/>
      <c r="C327" s="44"/>
      <c r="D327" s="43"/>
      <c r="E327" s="43"/>
      <c r="F327" s="43"/>
      <c r="G327" s="43"/>
    </row>
    <row r="328" spans="1:7" x14ac:dyDescent="0.2">
      <c r="A328" s="42"/>
      <c r="B328" s="43"/>
      <c r="C328" s="44"/>
      <c r="D328" s="43"/>
      <c r="E328" s="43"/>
      <c r="F328" s="43"/>
      <c r="G328" s="43"/>
    </row>
    <row r="329" spans="1:7" x14ac:dyDescent="0.2">
      <c r="A329" s="42"/>
      <c r="B329" s="43"/>
      <c r="C329" s="44"/>
      <c r="D329" s="43"/>
      <c r="E329" s="43"/>
      <c r="F329" s="43"/>
      <c r="G329" s="43"/>
    </row>
    <row r="330" spans="1:7" x14ac:dyDescent="0.2">
      <c r="A330" s="42"/>
      <c r="B330" s="43"/>
      <c r="C330" s="44"/>
      <c r="D330" s="43"/>
      <c r="E330" s="43"/>
      <c r="F330" s="43"/>
      <c r="G330" s="43"/>
    </row>
    <row r="331" spans="1:7" x14ac:dyDescent="0.2">
      <c r="A331" s="42"/>
      <c r="B331" s="43"/>
      <c r="C331" s="44"/>
      <c r="D331" s="43"/>
      <c r="E331" s="43"/>
      <c r="F331" s="43"/>
      <c r="G331" s="43"/>
    </row>
    <row r="332" spans="1:7" x14ac:dyDescent="0.2">
      <c r="A332" s="42"/>
      <c r="B332" s="43"/>
      <c r="C332" s="44"/>
      <c r="D332" s="43"/>
      <c r="E332" s="43"/>
      <c r="F332" s="43"/>
      <c r="G332" s="43"/>
    </row>
    <row r="333" spans="1:7" x14ac:dyDescent="0.2">
      <c r="A333" s="42"/>
      <c r="B333" s="43"/>
      <c r="C333" s="44"/>
      <c r="D333" s="43"/>
      <c r="E333" s="43"/>
      <c r="F333" s="43"/>
      <c r="G333" s="43"/>
    </row>
    <row r="334" spans="1:7" x14ac:dyDescent="0.2">
      <c r="A334" s="42"/>
      <c r="B334" s="43"/>
      <c r="C334" s="44"/>
      <c r="D334" s="43"/>
      <c r="E334" s="43"/>
      <c r="F334" s="43"/>
      <c r="G334" s="43"/>
    </row>
    <row r="335" spans="1:7" x14ac:dyDescent="0.2">
      <c r="A335" s="42"/>
      <c r="B335" s="43"/>
      <c r="C335" s="44"/>
      <c r="D335" s="43"/>
      <c r="E335" s="43"/>
      <c r="F335" s="43"/>
      <c r="G335" s="43"/>
    </row>
    <row r="336" spans="1:7" x14ac:dyDescent="0.2">
      <c r="A336" s="42"/>
      <c r="B336" s="43"/>
      <c r="C336" s="44"/>
      <c r="D336" s="43"/>
      <c r="E336" s="43"/>
      <c r="F336" s="43"/>
      <c r="G336" s="43"/>
    </row>
    <row r="337" spans="1:7" x14ac:dyDescent="0.2">
      <c r="A337" s="42"/>
      <c r="B337" s="43"/>
      <c r="C337" s="44"/>
      <c r="D337" s="43"/>
      <c r="E337" s="43"/>
      <c r="F337" s="43"/>
      <c r="G337" s="43"/>
    </row>
    <row r="338" spans="1:7" x14ac:dyDescent="0.2">
      <c r="A338" s="42"/>
      <c r="B338" s="43"/>
      <c r="C338" s="44"/>
      <c r="D338" s="43"/>
      <c r="E338" s="43"/>
      <c r="F338" s="43"/>
      <c r="G338" s="43"/>
    </row>
    <row r="339" spans="1:7" x14ac:dyDescent="0.2">
      <c r="A339" s="42"/>
      <c r="B339" s="43"/>
      <c r="C339" s="44"/>
      <c r="D339" s="43"/>
      <c r="E339" s="43"/>
      <c r="F339" s="43"/>
      <c r="G339" s="43"/>
    </row>
    <row r="340" spans="1:7" x14ac:dyDescent="0.2">
      <c r="A340" s="42"/>
      <c r="B340" s="43"/>
      <c r="C340" s="44"/>
      <c r="D340" s="43"/>
      <c r="E340" s="43"/>
      <c r="F340" s="43"/>
      <c r="G340" s="43"/>
    </row>
    <row r="341" spans="1:7" x14ac:dyDescent="0.2">
      <c r="A341" s="42"/>
      <c r="B341" s="43"/>
      <c r="C341" s="44"/>
      <c r="D341" s="43"/>
      <c r="E341" s="43"/>
      <c r="F341" s="43"/>
      <c r="G341" s="43"/>
    </row>
    <row r="342" spans="1:7" x14ac:dyDescent="0.2">
      <c r="A342" s="42"/>
      <c r="B342" s="43"/>
      <c r="C342" s="44"/>
      <c r="D342" s="43"/>
      <c r="E342" s="43"/>
      <c r="F342" s="43"/>
      <c r="G342" s="43"/>
    </row>
    <row r="343" spans="1:7" x14ac:dyDescent="0.2">
      <c r="A343" s="42"/>
      <c r="B343" s="43"/>
      <c r="C343" s="44"/>
      <c r="D343" s="43"/>
      <c r="E343" s="43"/>
      <c r="F343" s="43"/>
      <c r="G343" s="43"/>
    </row>
    <row r="344" spans="1:7" x14ac:dyDescent="0.2">
      <c r="A344" s="42"/>
      <c r="B344" s="43"/>
      <c r="C344" s="44"/>
      <c r="D344" s="43"/>
      <c r="E344" s="43"/>
      <c r="F344" s="43"/>
      <c r="G344" s="43"/>
    </row>
    <row r="345" spans="1:7" x14ac:dyDescent="0.2">
      <c r="A345" s="42"/>
      <c r="B345" s="43"/>
      <c r="C345" s="44"/>
      <c r="D345" s="43"/>
      <c r="E345" s="43"/>
      <c r="F345" s="43"/>
      <c r="G345" s="43"/>
    </row>
    <row r="346" spans="1:7" x14ac:dyDescent="0.2">
      <c r="A346" s="42"/>
      <c r="B346" s="43"/>
      <c r="C346" s="44"/>
      <c r="D346" s="43"/>
      <c r="E346" s="43"/>
      <c r="F346" s="43"/>
      <c r="G346" s="43"/>
    </row>
    <row r="347" spans="1:7" x14ac:dyDescent="0.2">
      <c r="A347" s="42"/>
      <c r="B347" s="43"/>
      <c r="C347" s="44"/>
      <c r="D347" s="43"/>
      <c r="E347" s="43"/>
      <c r="F347" s="43"/>
      <c r="G347" s="43"/>
    </row>
    <row r="348" spans="1:7" x14ac:dyDescent="0.2">
      <c r="A348" s="42"/>
      <c r="B348" s="43"/>
      <c r="C348" s="44"/>
      <c r="D348" s="43"/>
      <c r="E348" s="43"/>
      <c r="F348" s="43"/>
      <c r="G348" s="43"/>
    </row>
    <row r="349" spans="1:7" x14ac:dyDescent="0.2">
      <c r="A349" s="42"/>
      <c r="B349" s="43"/>
      <c r="C349" s="44"/>
      <c r="D349" s="43"/>
      <c r="E349" s="43"/>
      <c r="F349" s="43"/>
      <c r="G349" s="43"/>
    </row>
    <row r="350" spans="1:7" x14ac:dyDescent="0.2">
      <c r="A350" s="42"/>
      <c r="B350" s="43"/>
      <c r="C350" s="44"/>
      <c r="D350" s="43"/>
      <c r="E350" s="43"/>
      <c r="F350" s="43"/>
      <c r="G350" s="43"/>
    </row>
    <row r="351" spans="1:7" x14ac:dyDescent="0.2">
      <c r="A351" s="42"/>
      <c r="B351" s="43"/>
      <c r="C351" s="44"/>
      <c r="D351" s="43"/>
      <c r="E351" s="43"/>
      <c r="F351" s="43"/>
      <c r="G351" s="43"/>
    </row>
    <row r="352" spans="1:7" x14ac:dyDescent="0.2">
      <c r="A352" s="42"/>
      <c r="B352" s="43"/>
      <c r="C352" s="44"/>
      <c r="D352" s="43"/>
      <c r="E352" s="43"/>
      <c r="F352" s="43"/>
      <c r="G352" s="43"/>
    </row>
    <row r="353" spans="1:7" x14ac:dyDescent="0.2">
      <c r="A353" s="42"/>
      <c r="B353" s="43"/>
      <c r="C353" s="44"/>
      <c r="D353" s="43"/>
      <c r="E353" s="43"/>
      <c r="F353" s="43"/>
      <c r="G353" s="43"/>
    </row>
    <row r="354" spans="1:7" x14ac:dyDescent="0.2">
      <c r="A354" s="42"/>
      <c r="B354" s="43"/>
      <c r="C354" s="44"/>
      <c r="D354" s="43"/>
      <c r="E354" s="43"/>
      <c r="F354" s="43"/>
      <c r="G354" s="43"/>
    </row>
    <row r="355" spans="1:7" x14ac:dyDescent="0.2">
      <c r="A355" s="42"/>
      <c r="B355" s="43"/>
      <c r="C355" s="44"/>
      <c r="D355" s="43"/>
      <c r="E355" s="43"/>
      <c r="F355" s="43"/>
      <c r="G355" s="43"/>
    </row>
    <row r="356" spans="1:7" x14ac:dyDescent="0.2">
      <c r="A356" s="42"/>
      <c r="B356" s="43"/>
      <c r="C356" s="44"/>
      <c r="D356" s="43"/>
      <c r="E356" s="43"/>
      <c r="F356" s="43"/>
      <c r="G356" s="43"/>
    </row>
    <row r="357" spans="1:7" x14ac:dyDescent="0.2">
      <c r="A357" s="42"/>
      <c r="B357" s="43"/>
      <c r="C357" s="44"/>
      <c r="D357" s="43"/>
      <c r="E357" s="43"/>
      <c r="F357" s="43"/>
      <c r="G357" s="43"/>
    </row>
    <row r="358" spans="1:7" x14ac:dyDescent="0.2">
      <c r="A358" s="42"/>
      <c r="B358" s="43"/>
      <c r="C358" s="44"/>
      <c r="D358" s="43"/>
      <c r="E358" s="43"/>
      <c r="F358" s="43"/>
      <c r="G358" s="43"/>
    </row>
    <row r="359" spans="1:7" x14ac:dyDescent="0.2">
      <c r="A359" s="42"/>
      <c r="B359" s="43"/>
      <c r="C359" s="44"/>
      <c r="D359" s="43"/>
      <c r="E359" s="43"/>
      <c r="F359" s="43"/>
      <c r="G359" s="43"/>
    </row>
    <row r="360" spans="1:7" x14ac:dyDescent="0.2">
      <c r="A360" s="42"/>
      <c r="B360" s="43"/>
      <c r="C360" s="44"/>
      <c r="D360" s="43"/>
      <c r="E360" s="43"/>
      <c r="F360" s="43"/>
      <c r="G360" s="43"/>
    </row>
    <row r="361" spans="1:7" x14ac:dyDescent="0.2">
      <c r="A361" s="42"/>
      <c r="B361" s="43"/>
      <c r="C361" s="44"/>
      <c r="D361" s="43"/>
      <c r="E361" s="43"/>
      <c r="F361" s="43"/>
      <c r="G361" s="43"/>
    </row>
    <row r="362" spans="1:7" x14ac:dyDescent="0.2">
      <c r="A362" s="42"/>
      <c r="B362" s="43"/>
      <c r="C362" s="44"/>
      <c r="D362" s="43"/>
      <c r="E362" s="43"/>
      <c r="F362" s="43"/>
      <c r="G362" s="43"/>
    </row>
    <row r="363" spans="1:7" x14ac:dyDescent="0.2">
      <c r="A363" s="42"/>
      <c r="B363" s="43"/>
      <c r="C363" s="44"/>
      <c r="D363" s="43"/>
      <c r="E363" s="43"/>
      <c r="F363" s="43"/>
      <c r="G363" s="43"/>
    </row>
    <row r="364" spans="1:7" x14ac:dyDescent="0.2">
      <c r="A364" s="42"/>
      <c r="B364" s="43"/>
      <c r="C364" s="44"/>
      <c r="D364" s="43"/>
      <c r="E364" s="43"/>
      <c r="F364" s="43"/>
      <c r="G364" s="43"/>
    </row>
    <row r="365" spans="1:7" x14ac:dyDescent="0.2">
      <c r="A365" s="42"/>
      <c r="B365" s="43"/>
      <c r="C365" s="44"/>
      <c r="D365" s="43"/>
      <c r="E365" s="43"/>
      <c r="F365" s="43"/>
      <c r="G365" s="43"/>
    </row>
    <row r="366" spans="1:7" x14ac:dyDescent="0.2">
      <c r="A366" s="42"/>
      <c r="B366" s="43"/>
      <c r="C366" s="44"/>
      <c r="D366" s="43"/>
      <c r="E366" s="43"/>
      <c r="F366" s="43"/>
      <c r="G366" s="43"/>
    </row>
    <row r="367" spans="1:7" x14ac:dyDescent="0.2">
      <c r="A367" s="42"/>
      <c r="B367" s="43"/>
      <c r="C367" s="44"/>
      <c r="D367" s="43"/>
      <c r="E367" s="43"/>
      <c r="F367" s="43"/>
      <c r="G367" s="43"/>
    </row>
    <row r="368" spans="1:7" x14ac:dyDescent="0.2">
      <c r="A368" s="42"/>
      <c r="B368" s="43"/>
      <c r="C368" s="44"/>
      <c r="D368" s="43"/>
      <c r="E368" s="43"/>
      <c r="F368" s="43"/>
      <c r="G368" s="43"/>
    </row>
    <row r="369" spans="1:7" x14ac:dyDescent="0.2">
      <c r="A369" s="42"/>
      <c r="B369" s="43"/>
      <c r="C369" s="44"/>
      <c r="D369" s="43"/>
      <c r="E369" s="43"/>
      <c r="F369" s="43"/>
      <c r="G369" s="43"/>
    </row>
    <row r="370" spans="1:7" x14ac:dyDescent="0.2">
      <c r="A370" s="42"/>
      <c r="B370" s="43"/>
      <c r="C370" s="44"/>
      <c r="D370" s="43"/>
      <c r="E370" s="43"/>
      <c r="F370" s="43"/>
      <c r="G370" s="43"/>
    </row>
    <row r="371" spans="1:7" x14ac:dyDescent="0.2">
      <c r="A371" s="42"/>
      <c r="B371" s="43"/>
      <c r="C371" s="44"/>
      <c r="D371" s="43"/>
      <c r="E371" s="43"/>
      <c r="F371" s="43"/>
      <c r="G371" s="43"/>
    </row>
    <row r="372" spans="1:7" x14ac:dyDescent="0.2">
      <c r="A372" s="42"/>
      <c r="B372" s="43"/>
      <c r="C372" s="44"/>
      <c r="D372" s="43"/>
      <c r="E372" s="43"/>
      <c r="F372" s="43"/>
      <c r="G372" s="43"/>
    </row>
    <row r="373" spans="1:7" x14ac:dyDescent="0.2">
      <c r="A373" s="42"/>
      <c r="B373" s="43"/>
      <c r="C373" s="44"/>
      <c r="D373" s="43"/>
      <c r="E373" s="43"/>
      <c r="F373" s="43"/>
      <c r="G373" s="43"/>
    </row>
    <row r="374" spans="1:7" x14ac:dyDescent="0.2">
      <c r="A374" s="42"/>
      <c r="B374" s="43"/>
      <c r="C374" s="44"/>
      <c r="D374" s="43"/>
      <c r="E374" s="43"/>
      <c r="F374" s="43"/>
      <c r="G374" s="43"/>
    </row>
    <row r="375" spans="1:7" x14ac:dyDescent="0.2">
      <c r="A375" s="42"/>
      <c r="B375" s="43"/>
      <c r="C375" s="44"/>
      <c r="D375" s="43"/>
      <c r="E375" s="43"/>
      <c r="F375" s="43"/>
      <c r="G375" s="43"/>
    </row>
    <row r="376" spans="1:7" x14ac:dyDescent="0.2">
      <c r="A376" s="42"/>
      <c r="B376" s="43"/>
      <c r="C376" s="44"/>
      <c r="D376" s="43"/>
      <c r="E376" s="43"/>
      <c r="F376" s="43"/>
      <c r="G376" s="43"/>
    </row>
    <row r="377" spans="1:7" x14ac:dyDescent="0.2">
      <c r="A377" s="42"/>
      <c r="B377" s="43"/>
      <c r="C377" s="44"/>
      <c r="D377" s="43"/>
      <c r="E377" s="43"/>
      <c r="F377" s="43"/>
      <c r="G377" s="43"/>
    </row>
    <row r="378" spans="1:7" x14ac:dyDescent="0.2">
      <c r="A378" s="42"/>
      <c r="B378" s="43"/>
      <c r="C378" s="44"/>
      <c r="D378" s="43"/>
      <c r="E378" s="43"/>
      <c r="F378" s="43"/>
      <c r="G378" s="43"/>
    </row>
    <row r="379" spans="1:7" x14ac:dyDescent="0.2">
      <c r="A379" s="42"/>
      <c r="B379" s="43"/>
      <c r="C379" s="44"/>
      <c r="D379" s="43"/>
      <c r="E379" s="43"/>
      <c r="F379" s="43"/>
      <c r="G379" s="43"/>
    </row>
    <row r="380" spans="1:7" x14ac:dyDescent="0.2">
      <c r="A380" s="42"/>
      <c r="B380" s="43"/>
      <c r="C380" s="44"/>
      <c r="D380" s="43"/>
      <c r="E380" s="43"/>
      <c r="F380" s="43"/>
      <c r="G380" s="43"/>
    </row>
    <row r="381" spans="1:7" x14ac:dyDescent="0.2">
      <c r="A381" s="42"/>
      <c r="B381" s="43"/>
      <c r="C381" s="44"/>
      <c r="D381" s="43"/>
      <c r="E381" s="43"/>
      <c r="F381" s="43"/>
      <c r="G381" s="43"/>
    </row>
    <row r="382" spans="1:7" x14ac:dyDescent="0.2">
      <c r="A382" s="42"/>
      <c r="B382" s="43"/>
      <c r="C382" s="44"/>
      <c r="D382" s="43"/>
      <c r="E382" s="43"/>
      <c r="F382" s="43"/>
      <c r="G382" s="43"/>
    </row>
    <row r="383" spans="1:7" x14ac:dyDescent="0.2">
      <c r="A383" s="42"/>
      <c r="B383" s="43"/>
      <c r="C383" s="44"/>
      <c r="D383" s="43"/>
      <c r="E383" s="43"/>
      <c r="F383" s="43"/>
      <c r="G383" s="43"/>
    </row>
    <row r="384" spans="1:7" x14ac:dyDescent="0.2">
      <c r="A384" s="42"/>
      <c r="B384" s="43"/>
      <c r="C384" s="44"/>
      <c r="D384" s="43"/>
      <c r="E384" s="43"/>
      <c r="F384" s="43"/>
      <c r="G384" s="43"/>
    </row>
    <row r="385" spans="1:7" x14ac:dyDescent="0.2">
      <c r="A385" s="42"/>
      <c r="B385" s="43"/>
      <c r="C385" s="44"/>
      <c r="D385" s="43"/>
      <c r="E385" s="43"/>
      <c r="F385" s="43"/>
      <c r="G385" s="43"/>
    </row>
    <row r="386" spans="1:7" x14ac:dyDescent="0.2">
      <c r="A386" s="42"/>
      <c r="B386" s="43"/>
      <c r="C386" s="44"/>
      <c r="D386" s="43"/>
      <c r="E386" s="43"/>
      <c r="F386" s="43"/>
      <c r="G386" s="43"/>
    </row>
    <row r="387" spans="1:7" x14ac:dyDescent="0.2">
      <c r="A387" s="42"/>
      <c r="B387" s="43"/>
      <c r="C387" s="44"/>
      <c r="D387" s="43"/>
      <c r="E387" s="43"/>
      <c r="F387" s="43"/>
      <c r="G387" s="43"/>
    </row>
    <row r="388" spans="1:7" x14ac:dyDescent="0.2">
      <c r="A388" s="42"/>
      <c r="B388" s="43"/>
      <c r="C388" s="44"/>
      <c r="D388" s="43"/>
      <c r="E388" s="43"/>
      <c r="F388" s="43"/>
      <c r="G388" s="43"/>
    </row>
    <row r="389" spans="1:7" x14ac:dyDescent="0.2">
      <c r="A389" s="42"/>
      <c r="B389" s="43"/>
      <c r="C389" s="44"/>
      <c r="D389" s="43"/>
      <c r="E389" s="43"/>
      <c r="F389" s="43"/>
      <c r="G389" s="43"/>
    </row>
    <row r="390" spans="1:7" x14ac:dyDescent="0.2">
      <c r="A390" s="42"/>
      <c r="B390" s="43"/>
      <c r="C390" s="44"/>
      <c r="D390" s="43"/>
      <c r="E390" s="43"/>
      <c r="F390" s="43"/>
      <c r="G390" s="43"/>
    </row>
    <row r="391" spans="1:7" x14ac:dyDescent="0.2">
      <c r="A391" s="42"/>
      <c r="B391" s="43"/>
      <c r="C391" s="44"/>
      <c r="D391" s="43"/>
      <c r="E391" s="43"/>
      <c r="F391" s="43"/>
      <c r="G391" s="43"/>
    </row>
    <row r="392" spans="1:7" x14ac:dyDescent="0.2">
      <c r="A392" s="42"/>
      <c r="B392" s="43"/>
      <c r="C392" s="44"/>
      <c r="D392" s="43"/>
      <c r="E392" s="43"/>
      <c r="F392" s="43"/>
      <c r="G392" s="43"/>
    </row>
    <row r="393" spans="1:7" x14ac:dyDescent="0.2">
      <c r="A393" s="42"/>
      <c r="B393" s="43"/>
      <c r="C393" s="44"/>
      <c r="D393" s="43"/>
      <c r="E393" s="43"/>
      <c r="F393" s="43"/>
      <c r="G393" s="43"/>
    </row>
    <row r="394" spans="1:7" x14ac:dyDescent="0.2">
      <c r="A394" s="42"/>
      <c r="B394" s="43"/>
      <c r="C394" s="44"/>
      <c r="D394" s="43"/>
      <c r="E394" s="43"/>
      <c r="F394" s="43"/>
      <c r="G394" s="43"/>
    </row>
    <row r="395" spans="1:7" x14ac:dyDescent="0.2">
      <c r="A395" s="42"/>
      <c r="B395" s="43"/>
      <c r="C395" s="44"/>
      <c r="D395" s="43"/>
      <c r="E395" s="43"/>
      <c r="F395" s="43"/>
      <c r="G395" s="43"/>
    </row>
    <row r="396" spans="1:7" x14ac:dyDescent="0.2">
      <c r="A396" s="42"/>
      <c r="B396" s="43"/>
      <c r="C396" s="44"/>
      <c r="D396" s="43"/>
      <c r="E396" s="43"/>
      <c r="F396" s="43"/>
      <c r="G396" s="43"/>
    </row>
    <row r="397" spans="1:7" x14ac:dyDescent="0.2">
      <c r="A397" s="42"/>
      <c r="B397" s="43"/>
      <c r="C397" s="44"/>
      <c r="D397" s="43"/>
      <c r="E397" s="43"/>
      <c r="F397" s="43"/>
      <c r="G397" s="43"/>
    </row>
    <row r="398" spans="1:7" x14ac:dyDescent="0.2">
      <c r="A398" s="42"/>
      <c r="B398" s="43"/>
      <c r="C398" s="44"/>
      <c r="D398" s="43"/>
      <c r="E398" s="43"/>
      <c r="F398" s="43"/>
      <c r="G398" s="43"/>
    </row>
    <row r="399" spans="1:7" x14ac:dyDescent="0.2">
      <c r="A399" s="42"/>
      <c r="B399" s="43"/>
      <c r="C399" s="44"/>
      <c r="D399" s="43"/>
      <c r="E399" s="43"/>
      <c r="F399" s="43"/>
      <c r="G399" s="43"/>
    </row>
    <row r="400" spans="1:7" x14ac:dyDescent="0.2">
      <c r="A400" s="42"/>
      <c r="B400" s="43"/>
      <c r="C400" s="44"/>
      <c r="D400" s="43"/>
      <c r="E400" s="43"/>
      <c r="F400" s="43"/>
      <c r="G400" s="43"/>
    </row>
    <row r="401" spans="1:7" x14ac:dyDescent="0.2">
      <c r="A401" s="42"/>
      <c r="B401" s="43"/>
      <c r="C401" s="44"/>
      <c r="D401" s="43"/>
      <c r="E401" s="43"/>
      <c r="F401" s="43"/>
      <c r="G401" s="43"/>
    </row>
    <row r="402" spans="1:7" x14ac:dyDescent="0.2">
      <c r="A402" s="42"/>
      <c r="B402" s="43"/>
      <c r="C402" s="44"/>
      <c r="D402" s="43"/>
      <c r="E402" s="43"/>
      <c r="F402" s="43"/>
      <c r="G402" s="43"/>
    </row>
    <row r="403" spans="1:7" x14ac:dyDescent="0.2">
      <c r="A403" s="42"/>
      <c r="B403" s="43"/>
      <c r="C403" s="44"/>
      <c r="D403" s="43"/>
      <c r="E403" s="43"/>
      <c r="F403" s="43"/>
      <c r="G403" s="43"/>
    </row>
    <row r="404" spans="1:7" x14ac:dyDescent="0.2">
      <c r="A404" s="42"/>
      <c r="B404" s="43"/>
      <c r="C404" s="44"/>
      <c r="D404" s="43"/>
      <c r="E404" s="43"/>
      <c r="F404" s="43"/>
      <c r="G404" s="43"/>
    </row>
    <row r="405" spans="1:7" x14ac:dyDescent="0.2">
      <c r="A405" s="42"/>
      <c r="B405" s="43"/>
      <c r="C405" s="44"/>
      <c r="D405" s="43"/>
      <c r="E405" s="43"/>
      <c r="F405" s="43"/>
      <c r="G405" s="43"/>
    </row>
    <row r="406" spans="1:7" x14ac:dyDescent="0.2">
      <c r="A406" s="42"/>
      <c r="B406" s="43"/>
      <c r="C406" s="44"/>
      <c r="D406" s="43"/>
      <c r="E406" s="43"/>
      <c r="F406" s="43"/>
      <c r="G406" s="43"/>
    </row>
    <row r="407" spans="1:7" x14ac:dyDescent="0.2">
      <c r="A407" s="42"/>
      <c r="B407" s="43"/>
      <c r="C407" s="44"/>
      <c r="D407" s="43"/>
      <c r="E407" s="43"/>
      <c r="F407" s="43"/>
      <c r="G407" s="43"/>
    </row>
    <row r="408" spans="1:7" x14ac:dyDescent="0.2">
      <c r="A408" s="42"/>
      <c r="B408" s="43"/>
      <c r="C408" s="44"/>
      <c r="D408" s="43"/>
      <c r="E408" s="43"/>
      <c r="F408" s="43"/>
      <c r="G408" s="43"/>
    </row>
    <row r="409" spans="1:7" x14ac:dyDescent="0.2">
      <c r="A409" s="42"/>
      <c r="B409" s="43"/>
      <c r="C409" s="44"/>
      <c r="D409" s="43"/>
      <c r="E409" s="43"/>
      <c r="F409" s="43"/>
      <c r="G409" s="43"/>
    </row>
    <row r="410" spans="1:7" x14ac:dyDescent="0.2">
      <c r="A410" s="42"/>
      <c r="B410" s="43"/>
      <c r="C410" s="44"/>
      <c r="D410" s="43"/>
      <c r="E410" s="43"/>
      <c r="F410" s="43"/>
      <c r="G410" s="43"/>
    </row>
    <row r="411" spans="1:7" x14ac:dyDescent="0.2">
      <c r="A411" s="42"/>
      <c r="B411" s="43"/>
      <c r="C411" s="44"/>
      <c r="D411" s="43"/>
      <c r="E411" s="43"/>
      <c r="F411" s="43"/>
      <c r="G411" s="43"/>
    </row>
    <row r="412" spans="1:7" x14ac:dyDescent="0.2">
      <c r="A412" s="42"/>
      <c r="B412" s="43"/>
      <c r="C412" s="44"/>
      <c r="D412" s="43"/>
      <c r="E412" s="43"/>
      <c r="F412" s="43"/>
      <c r="G412" s="43"/>
    </row>
    <row r="413" spans="1:7" x14ac:dyDescent="0.2">
      <c r="A413" s="42"/>
      <c r="B413" s="43"/>
      <c r="C413" s="44"/>
      <c r="D413" s="43"/>
      <c r="E413" s="43"/>
      <c r="F413" s="43"/>
      <c r="G413" s="43"/>
    </row>
    <row r="414" spans="1:7" x14ac:dyDescent="0.2">
      <c r="A414" s="42"/>
      <c r="B414" s="43"/>
      <c r="C414" s="44"/>
      <c r="D414" s="43"/>
      <c r="E414" s="43"/>
      <c r="F414" s="43"/>
      <c r="G414" s="43"/>
    </row>
    <row r="415" spans="1:7" x14ac:dyDescent="0.2">
      <c r="A415" s="42"/>
      <c r="B415" s="43"/>
      <c r="C415" s="44"/>
      <c r="D415" s="43"/>
      <c r="E415" s="43"/>
      <c r="F415" s="43"/>
      <c r="G415" s="43"/>
    </row>
    <row r="416" spans="1:7" x14ac:dyDescent="0.2">
      <c r="A416" s="42"/>
      <c r="B416" s="43"/>
      <c r="C416" s="44"/>
      <c r="D416" s="43"/>
      <c r="E416" s="43"/>
      <c r="F416" s="43"/>
      <c r="G416" s="43"/>
    </row>
    <row r="417" spans="1:7" x14ac:dyDescent="0.2">
      <c r="A417" s="42"/>
      <c r="B417" s="43"/>
      <c r="C417" s="44"/>
      <c r="D417" s="43"/>
      <c r="E417" s="43"/>
      <c r="F417" s="43"/>
      <c r="G417" s="43"/>
    </row>
    <row r="418" spans="1:7" x14ac:dyDescent="0.2">
      <c r="A418" s="42"/>
      <c r="B418" s="43"/>
      <c r="C418" s="44"/>
      <c r="D418" s="43"/>
      <c r="E418" s="43"/>
      <c r="F418" s="43"/>
      <c r="G418" s="43"/>
    </row>
    <row r="419" spans="1:7" x14ac:dyDescent="0.2">
      <c r="A419" s="42"/>
      <c r="B419" s="43"/>
      <c r="C419" s="44"/>
      <c r="D419" s="43"/>
      <c r="E419" s="43"/>
      <c r="F419" s="43"/>
      <c r="G419" s="43"/>
    </row>
    <row r="420" spans="1:7" x14ac:dyDescent="0.2">
      <c r="A420" s="42"/>
      <c r="B420" s="43"/>
      <c r="C420" s="44"/>
      <c r="D420" s="43"/>
      <c r="E420" s="43"/>
      <c r="F420" s="43"/>
      <c r="G420" s="43"/>
    </row>
    <row r="421" spans="1:7" x14ac:dyDescent="0.2">
      <c r="A421" s="42"/>
      <c r="B421" s="43"/>
      <c r="C421" s="44"/>
      <c r="D421" s="43"/>
      <c r="E421" s="43"/>
      <c r="F421" s="43"/>
      <c r="G421" s="43"/>
    </row>
    <row r="422" spans="1:7" x14ac:dyDescent="0.2">
      <c r="A422" s="42"/>
      <c r="B422" s="43"/>
      <c r="C422" s="44"/>
      <c r="D422" s="43"/>
      <c r="E422" s="43"/>
      <c r="F422" s="43"/>
      <c r="G422" s="43"/>
    </row>
    <row r="423" spans="1:7" x14ac:dyDescent="0.2">
      <c r="A423" s="42"/>
      <c r="B423" s="43"/>
      <c r="C423" s="44"/>
      <c r="D423" s="43"/>
      <c r="E423" s="43"/>
      <c r="F423" s="43"/>
      <c r="G423" s="43"/>
    </row>
    <row r="424" spans="1:7" x14ac:dyDescent="0.2">
      <c r="A424" s="42"/>
      <c r="B424" s="43"/>
      <c r="C424" s="44"/>
      <c r="D424" s="43"/>
      <c r="E424" s="43"/>
      <c r="F424" s="43"/>
      <c r="G424" s="43"/>
    </row>
    <row r="425" spans="1:7" x14ac:dyDescent="0.2">
      <c r="A425" s="42"/>
      <c r="B425" s="43"/>
      <c r="C425" s="44"/>
      <c r="D425" s="43"/>
      <c r="E425" s="43"/>
      <c r="F425" s="43"/>
      <c r="G425" s="43"/>
    </row>
    <row r="426" spans="1:7" x14ac:dyDescent="0.2">
      <c r="A426" s="42"/>
      <c r="B426" s="43"/>
      <c r="C426" s="44"/>
      <c r="D426" s="43"/>
      <c r="E426" s="43"/>
      <c r="F426" s="43"/>
      <c r="G426" s="43"/>
    </row>
    <row r="427" spans="1:7" x14ac:dyDescent="0.2">
      <c r="A427" s="42"/>
      <c r="B427" s="43"/>
      <c r="C427" s="44"/>
      <c r="D427" s="43"/>
      <c r="E427" s="43"/>
      <c r="F427" s="43"/>
      <c r="G427" s="43"/>
    </row>
    <row r="428" spans="1:7" x14ac:dyDescent="0.2">
      <c r="A428" s="42"/>
      <c r="B428" s="43"/>
      <c r="C428" s="44"/>
      <c r="D428" s="43"/>
      <c r="E428" s="43"/>
      <c r="F428" s="43"/>
      <c r="G428" s="43"/>
    </row>
    <row r="429" spans="1:7" x14ac:dyDescent="0.2">
      <c r="A429" s="42"/>
      <c r="B429" s="43"/>
      <c r="C429" s="44"/>
      <c r="D429" s="43"/>
      <c r="E429" s="43"/>
      <c r="F429" s="43"/>
      <c r="G429" s="43"/>
    </row>
    <row r="430" spans="1:7" x14ac:dyDescent="0.2">
      <c r="A430" s="42"/>
      <c r="B430" s="43"/>
      <c r="C430" s="44"/>
      <c r="D430" s="43"/>
      <c r="E430" s="43"/>
      <c r="F430" s="43"/>
      <c r="G430" s="43"/>
    </row>
    <row r="431" spans="1:7" x14ac:dyDescent="0.2">
      <c r="A431" s="42"/>
      <c r="B431" s="43"/>
      <c r="C431" s="44"/>
      <c r="D431" s="43"/>
      <c r="E431" s="43"/>
      <c r="F431" s="43"/>
      <c r="G431" s="43"/>
    </row>
    <row r="432" spans="1:7" x14ac:dyDescent="0.2">
      <c r="A432" s="42"/>
      <c r="B432" s="43"/>
      <c r="C432" s="44"/>
      <c r="D432" s="43"/>
      <c r="E432" s="43"/>
      <c r="F432" s="43"/>
      <c r="G432" s="43"/>
    </row>
    <row r="433" spans="1:7" x14ac:dyDescent="0.2">
      <c r="A433" s="42"/>
      <c r="B433" s="43"/>
      <c r="C433" s="44"/>
      <c r="D433" s="43"/>
      <c r="E433" s="43"/>
      <c r="F433" s="43"/>
      <c r="G433" s="43"/>
    </row>
    <row r="434" spans="1:7" x14ac:dyDescent="0.2">
      <c r="A434" s="42"/>
      <c r="B434" s="43"/>
      <c r="C434" s="44"/>
      <c r="D434" s="43"/>
      <c r="E434" s="43"/>
      <c r="F434" s="43"/>
      <c r="G434" s="43"/>
    </row>
    <row r="435" spans="1:7" x14ac:dyDescent="0.2">
      <c r="A435" s="42"/>
      <c r="B435" s="43"/>
      <c r="C435" s="44"/>
      <c r="D435" s="43"/>
      <c r="E435" s="43"/>
      <c r="F435" s="43"/>
      <c r="G435" s="43"/>
    </row>
    <row r="436" spans="1:7" x14ac:dyDescent="0.2">
      <c r="A436" s="42"/>
      <c r="B436" s="43"/>
      <c r="C436" s="44"/>
      <c r="D436" s="43"/>
      <c r="E436" s="43"/>
      <c r="F436" s="43"/>
      <c r="G436" s="43"/>
    </row>
    <row r="437" spans="1:7" x14ac:dyDescent="0.2">
      <c r="A437" s="42"/>
      <c r="B437" s="43"/>
      <c r="C437" s="44"/>
      <c r="D437" s="43"/>
      <c r="E437" s="43"/>
      <c r="F437" s="43"/>
      <c r="G437" s="43"/>
    </row>
    <row r="438" spans="1:7" x14ac:dyDescent="0.2">
      <c r="A438" s="42"/>
      <c r="B438" s="43"/>
      <c r="C438" s="44"/>
      <c r="D438" s="43"/>
      <c r="E438" s="43"/>
      <c r="F438" s="43"/>
      <c r="G438" s="43"/>
    </row>
    <row r="439" spans="1:7" x14ac:dyDescent="0.2">
      <c r="A439" s="42"/>
      <c r="B439" s="43"/>
      <c r="C439" s="44"/>
      <c r="D439" s="43"/>
      <c r="E439" s="43"/>
      <c r="F439" s="43"/>
      <c r="G439" s="43"/>
    </row>
    <row r="440" spans="1:7" x14ac:dyDescent="0.2">
      <c r="A440" s="42"/>
      <c r="B440" s="43"/>
      <c r="C440" s="44"/>
      <c r="D440" s="43"/>
      <c r="E440" s="43"/>
      <c r="F440" s="43"/>
      <c r="G440" s="43"/>
    </row>
    <row r="441" spans="1:7" x14ac:dyDescent="0.2">
      <c r="A441" s="42"/>
      <c r="B441" s="43"/>
      <c r="C441" s="44"/>
      <c r="D441" s="43"/>
      <c r="E441" s="43"/>
      <c r="F441" s="43"/>
      <c r="G441" s="43"/>
    </row>
    <row r="442" spans="1:7" x14ac:dyDescent="0.2">
      <c r="A442" s="42"/>
      <c r="B442" s="43"/>
      <c r="C442" s="44"/>
      <c r="D442" s="43"/>
      <c r="E442" s="43"/>
      <c r="F442" s="43"/>
      <c r="G442" s="43"/>
    </row>
    <row r="443" spans="1:7" x14ac:dyDescent="0.2">
      <c r="A443" s="42"/>
      <c r="B443" s="43"/>
      <c r="C443" s="44"/>
      <c r="D443" s="43"/>
      <c r="E443" s="43"/>
      <c r="F443" s="43"/>
      <c r="G443" s="43"/>
    </row>
    <row r="444" spans="1:7" x14ac:dyDescent="0.2">
      <c r="A444" s="42"/>
      <c r="B444" s="43"/>
      <c r="C444" s="44"/>
      <c r="D444" s="43"/>
      <c r="E444" s="43"/>
      <c r="F444" s="43"/>
      <c r="G444" s="43"/>
    </row>
    <row r="445" spans="1:7" x14ac:dyDescent="0.2">
      <c r="A445" s="42"/>
      <c r="B445" s="43"/>
      <c r="C445" s="44"/>
      <c r="D445" s="43"/>
      <c r="E445" s="43"/>
      <c r="F445" s="43"/>
      <c r="G445" s="43"/>
    </row>
    <row r="446" spans="1:7" x14ac:dyDescent="0.2">
      <c r="A446" s="42"/>
      <c r="B446" s="43"/>
      <c r="C446" s="44"/>
      <c r="D446" s="43"/>
      <c r="E446" s="43"/>
      <c r="F446" s="43"/>
      <c r="G446" s="43"/>
    </row>
    <row r="447" spans="1:7" x14ac:dyDescent="0.2">
      <c r="A447" s="42"/>
      <c r="B447" s="43"/>
      <c r="C447" s="44"/>
      <c r="D447" s="43"/>
      <c r="E447" s="43"/>
      <c r="F447" s="43"/>
      <c r="G447" s="43"/>
    </row>
    <row r="448" spans="1:7" x14ac:dyDescent="0.2">
      <c r="A448" s="42"/>
      <c r="B448" s="43"/>
      <c r="C448" s="44"/>
      <c r="D448" s="43"/>
      <c r="E448" s="43"/>
      <c r="F448" s="43"/>
      <c r="G448" s="43"/>
    </row>
    <row r="449" spans="1:7" x14ac:dyDescent="0.2">
      <c r="A449" s="42"/>
      <c r="B449" s="43"/>
      <c r="C449" s="44"/>
      <c r="D449" s="43"/>
      <c r="E449" s="43"/>
      <c r="F449" s="43"/>
      <c r="G449" s="43"/>
    </row>
    <row r="450" spans="1:7" x14ac:dyDescent="0.2">
      <c r="A450" s="42"/>
      <c r="B450" s="43"/>
      <c r="C450" s="44"/>
      <c r="D450" s="43"/>
      <c r="E450" s="43"/>
      <c r="F450" s="43"/>
      <c r="G450" s="43"/>
    </row>
    <row r="451" spans="1:7" x14ac:dyDescent="0.2">
      <c r="A451" s="42"/>
      <c r="B451" s="43"/>
      <c r="C451" s="44"/>
      <c r="D451" s="43"/>
      <c r="E451" s="43"/>
      <c r="F451" s="43"/>
      <c r="G451" s="43"/>
    </row>
    <row r="452" spans="1:7" x14ac:dyDescent="0.2">
      <c r="A452" s="42"/>
      <c r="B452" s="43"/>
      <c r="C452" s="44"/>
      <c r="D452" s="43"/>
      <c r="E452" s="43"/>
      <c r="F452" s="43"/>
      <c r="G452" s="43"/>
    </row>
    <row r="453" spans="1:7" x14ac:dyDescent="0.2">
      <c r="A453" s="42"/>
      <c r="B453" s="43"/>
      <c r="C453" s="44"/>
      <c r="D453" s="43"/>
      <c r="E453" s="43"/>
      <c r="F453" s="43"/>
      <c r="G453" s="43"/>
    </row>
  </sheetData>
  <mergeCells count="5">
    <mergeCell ref="A6:G6"/>
    <mergeCell ref="A7:G7"/>
    <mergeCell ref="A9:A10"/>
    <mergeCell ref="B9:D9"/>
    <mergeCell ref="E9:G9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rgb="FF0070C0"/>
  </sheetPr>
  <dimension ref="A1:N453"/>
  <sheetViews>
    <sheetView view="pageBreakPreview" zoomScaleNormal="100" zoomScaleSheetLayoutView="100" workbookViewId="0">
      <pane xSplit="1" ySplit="12" topLeftCell="B103" activePane="bottomRight" state="frozen"/>
      <selection pane="topRight" activeCell="B1" sqref="B1"/>
      <selection pane="bottomLeft" activeCell="A13" sqref="A13"/>
      <selection pane="bottomRight" activeCell="B13" sqref="B13"/>
    </sheetView>
  </sheetViews>
  <sheetFormatPr defaultRowHeight="11.25" x14ac:dyDescent="0.2"/>
  <cols>
    <col min="1" max="1" width="45.83203125" style="7" customWidth="1"/>
    <col min="2" max="2" width="18.83203125" style="2" customWidth="1"/>
    <col min="3" max="3" width="18.83203125" style="8" customWidth="1"/>
    <col min="4" max="4" width="13.83203125" style="2" customWidth="1"/>
    <col min="5" max="6" width="18.83203125" style="2" customWidth="1"/>
    <col min="7" max="7" width="13.83203125" style="2" customWidth="1"/>
    <col min="8" max="9" width="9.33203125" style="2"/>
    <col min="10" max="10" width="12.33203125" style="2" bestFit="1" customWidth="1"/>
    <col min="11" max="11" width="15" style="2" customWidth="1"/>
    <col min="12" max="12" width="9.33203125" style="2"/>
    <col min="13" max="13" width="11.1640625" style="2" bestFit="1" customWidth="1"/>
    <col min="14" max="14" width="16.33203125" style="2" customWidth="1"/>
    <col min="15" max="16384" width="9.33203125" style="2"/>
  </cols>
  <sheetData>
    <row r="1" spans="1:14" x14ac:dyDescent="0.2">
      <c r="A1" s="1"/>
      <c r="C1" s="2"/>
      <c r="D1" s="1"/>
      <c r="E1" s="1"/>
      <c r="F1" s="3"/>
      <c r="G1" s="1"/>
    </row>
    <row r="2" spans="1:14" x14ac:dyDescent="0.2">
      <c r="A2" s="1"/>
      <c r="C2" s="2"/>
      <c r="D2" s="1"/>
      <c r="E2" s="1"/>
      <c r="F2" s="4"/>
      <c r="G2" s="1"/>
    </row>
    <row r="3" spans="1:14" x14ac:dyDescent="0.2">
      <c r="A3" s="1"/>
      <c r="C3" s="2"/>
      <c r="D3" s="1"/>
      <c r="E3" s="1"/>
      <c r="F3" s="4"/>
      <c r="G3" s="1"/>
    </row>
    <row r="4" spans="1:14" x14ac:dyDescent="0.2">
      <c r="A4" s="1"/>
      <c r="C4" s="2"/>
      <c r="D4" s="1"/>
      <c r="E4" s="1"/>
      <c r="F4" s="4"/>
      <c r="G4" s="1"/>
    </row>
    <row r="5" spans="1:14" x14ac:dyDescent="0.2">
      <c r="A5" s="5"/>
      <c r="B5" s="5"/>
      <c r="C5" s="5"/>
      <c r="D5" s="5"/>
      <c r="E5" s="5"/>
      <c r="F5" s="5"/>
      <c r="G5" s="5"/>
    </row>
    <row r="6" spans="1:14" ht="23.25" customHeight="1" x14ac:dyDescent="0.2">
      <c r="A6" s="54" t="s">
        <v>448</v>
      </c>
      <c r="B6" s="54"/>
      <c r="C6" s="54"/>
      <c r="D6" s="54"/>
      <c r="E6" s="54"/>
      <c r="F6" s="54"/>
      <c r="G6" s="54"/>
    </row>
    <row r="7" spans="1:14" ht="12.75" x14ac:dyDescent="0.2">
      <c r="A7" s="54" t="s">
        <v>452</v>
      </c>
      <c r="B7" s="54"/>
      <c r="C7" s="54"/>
      <c r="D7" s="54"/>
      <c r="E7" s="54"/>
      <c r="F7" s="54"/>
      <c r="G7" s="54"/>
    </row>
    <row r="8" spans="1:14" x14ac:dyDescent="0.2">
      <c r="A8" s="2"/>
      <c r="C8" s="2"/>
    </row>
    <row r="9" spans="1:14" s="12" customFormat="1" ht="18" customHeight="1" x14ac:dyDescent="0.2">
      <c r="A9" s="55" t="s">
        <v>2</v>
      </c>
      <c r="B9" s="56" t="s">
        <v>3</v>
      </c>
      <c r="C9" s="56"/>
      <c r="D9" s="56"/>
      <c r="E9" s="56" t="s">
        <v>12</v>
      </c>
      <c r="F9" s="56"/>
      <c r="G9" s="56"/>
    </row>
    <row r="10" spans="1:14" s="14" customFormat="1" ht="23.25" customHeight="1" x14ac:dyDescent="0.2">
      <c r="A10" s="55"/>
      <c r="B10" s="13" t="s">
        <v>3</v>
      </c>
      <c r="C10" s="13" t="s">
        <v>1</v>
      </c>
      <c r="D10" s="13" t="s">
        <v>13</v>
      </c>
      <c r="E10" s="13" t="s">
        <v>3</v>
      </c>
      <c r="F10" s="13" t="s">
        <v>1</v>
      </c>
      <c r="G10" s="13" t="s">
        <v>14</v>
      </c>
    </row>
    <row r="11" spans="1:14" s="50" customFormat="1" ht="9.75" x14ac:dyDescent="0.2">
      <c r="A11" s="48">
        <v>1</v>
      </c>
      <c r="B11" s="49">
        <v>2</v>
      </c>
      <c r="C11" s="49">
        <v>3</v>
      </c>
      <c r="D11" s="49">
        <v>4</v>
      </c>
      <c r="E11" s="49">
        <v>5</v>
      </c>
      <c r="F11" s="49">
        <v>6</v>
      </c>
      <c r="G11" s="49">
        <v>7</v>
      </c>
    </row>
    <row r="12" spans="1:14" s="6" customFormat="1" x14ac:dyDescent="0.2">
      <c r="A12" s="15" t="s">
        <v>0</v>
      </c>
      <c r="B12" s="16">
        <v>11160454934</v>
      </c>
      <c r="C12" s="17">
        <v>5762737358.25</v>
      </c>
      <c r="D12" s="18">
        <v>51.635326626999998</v>
      </c>
      <c r="E12" s="16">
        <v>3672911170</v>
      </c>
      <c r="F12" s="17">
        <v>1977841629.6400001</v>
      </c>
      <c r="G12" s="18">
        <v>53.849427282999997</v>
      </c>
      <c r="J12" s="6">
        <f>SUM(Bemowo:Żoliborz!B12)</f>
        <v>11160454934</v>
      </c>
      <c r="K12" s="10">
        <f>SUM(Bemowo:Żoliborz!C12)</f>
        <v>5762737358.25</v>
      </c>
      <c r="M12" s="6">
        <f>SUM(Bemowo:Żoliborz!E12)</f>
        <v>3672911170</v>
      </c>
      <c r="N12" s="10">
        <f>SUM(Bemowo:Żoliborz!F12)</f>
        <v>1977841629.6400001</v>
      </c>
    </row>
    <row r="13" spans="1:14" x14ac:dyDescent="0.2">
      <c r="A13" s="19" t="s">
        <v>15</v>
      </c>
      <c r="B13" s="16">
        <v>146997382</v>
      </c>
      <c r="C13" s="17">
        <v>31503217.949999999</v>
      </c>
      <c r="D13" s="18">
        <v>21.431142188999999</v>
      </c>
      <c r="E13" s="16">
        <v>128843584</v>
      </c>
      <c r="F13" s="17">
        <v>24386899.899999999</v>
      </c>
      <c r="G13" s="18">
        <v>18.927523701999998</v>
      </c>
      <c r="J13" s="9">
        <f>J12-B12</f>
        <v>0</v>
      </c>
      <c r="K13" s="11">
        <f t="shared" ref="K13:N13" si="0">K12-C12</f>
        <v>0</v>
      </c>
      <c r="L13" s="9"/>
      <c r="M13" s="9">
        <f t="shared" si="0"/>
        <v>0</v>
      </c>
      <c r="N13" s="11">
        <f t="shared" si="0"/>
        <v>0</v>
      </c>
    </row>
    <row r="14" spans="1:14" x14ac:dyDescent="0.2">
      <c r="A14" s="20" t="s">
        <v>197</v>
      </c>
      <c r="B14" s="21">
        <v>420950</v>
      </c>
      <c r="C14" s="22">
        <v>36715.800000000003</v>
      </c>
      <c r="D14" s="23">
        <v>8.722128519</v>
      </c>
      <c r="E14" s="21">
        <v>420950</v>
      </c>
      <c r="F14" s="22">
        <v>36715.800000000003</v>
      </c>
      <c r="G14" s="23">
        <v>8.722128519</v>
      </c>
    </row>
    <row r="15" spans="1:14" x14ac:dyDescent="0.2">
      <c r="A15" s="24" t="s">
        <v>198</v>
      </c>
      <c r="B15" s="25">
        <v>420950</v>
      </c>
      <c r="C15" s="26">
        <v>36715.800000000003</v>
      </c>
      <c r="D15" s="27">
        <v>8.722128519</v>
      </c>
      <c r="E15" s="25">
        <v>420950</v>
      </c>
      <c r="F15" s="26">
        <v>36715.800000000003</v>
      </c>
      <c r="G15" s="27">
        <v>8.722128519</v>
      </c>
    </row>
    <row r="16" spans="1:14" ht="22.5" x14ac:dyDescent="0.2">
      <c r="A16" s="28" t="s">
        <v>199</v>
      </c>
      <c r="B16" s="29">
        <v>420950</v>
      </c>
      <c r="C16" s="30">
        <v>36715.800000000003</v>
      </c>
      <c r="D16" s="31">
        <v>8.722128519</v>
      </c>
      <c r="E16" s="29">
        <v>420950</v>
      </c>
      <c r="F16" s="30">
        <v>36715.800000000003</v>
      </c>
      <c r="G16" s="31">
        <v>8.722128519</v>
      </c>
    </row>
    <row r="17" spans="1:7" x14ac:dyDescent="0.2">
      <c r="A17" s="20" t="s">
        <v>16</v>
      </c>
      <c r="B17" s="21">
        <v>146576432</v>
      </c>
      <c r="C17" s="22">
        <v>31466502.149999999</v>
      </c>
      <c r="D17" s="23">
        <v>21.467640957</v>
      </c>
      <c r="E17" s="21">
        <v>128422634</v>
      </c>
      <c r="F17" s="22">
        <v>24350184.100000001</v>
      </c>
      <c r="G17" s="23">
        <v>18.960975445999999</v>
      </c>
    </row>
    <row r="18" spans="1:7" x14ac:dyDescent="0.2">
      <c r="A18" s="24" t="s">
        <v>17</v>
      </c>
      <c r="B18" s="25">
        <v>131663269</v>
      </c>
      <c r="C18" s="26">
        <v>28038923.140000001</v>
      </c>
      <c r="D18" s="27">
        <v>21.295934205999998</v>
      </c>
      <c r="E18" s="25">
        <v>119008169</v>
      </c>
      <c r="F18" s="26">
        <v>23238641.48</v>
      </c>
      <c r="G18" s="27">
        <v>19.526929684999999</v>
      </c>
    </row>
    <row r="19" spans="1:7" x14ac:dyDescent="0.2">
      <c r="A19" s="28" t="s">
        <v>18</v>
      </c>
      <c r="B19" s="29">
        <v>122554297</v>
      </c>
      <c r="C19" s="30">
        <v>26192302.140000001</v>
      </c>
      <c r="D19" s="31">
        <v>21.371998193</v>
      </c>
      <c r="E19" s="29">
        <v>110049197</v>
      </c>
      <c r="F19" s="30">
        <v>21392020.48</v>
      </c>
      <c r="G19" s="31">
        <v>19.438597520999998</v>
      </c>
    </row>
    <row r="20" spans="1:7" ht="22.5" x14ac:dyDescent="0.2">
      <c r="A20" s="28" t="s">
        <v>225</v>
      </c>
      <c r="B20" s="29">
        <v>4000</v>
      </c>
      <c r="C20" s="32">
        <v>0</v>
      </c>
      <c r="D20" s="33">
        <v>0</v>
      </c>
      <c r="E20" s="29">
        <v>4000</v>
      </c>
      <c r="F20" s="32">
        <v>0</v>
      </c>
      <c r="G20" s="33">
        <v>0</v>
      </c>
    </row>
    <row r="21" spans="1:7" x14ac:dyDescent="0.2">
      <c r="A21" s="28" t="s">
        <v>19</v>
      </c>
      <c r="B21" s="29">
        <v>9104972</v>
      </c>
      <c r="C21" s="30">
        <v>1846621</v>
      </c>
      <c r="D21" s="31">
        <v>20.281457207999999</v>
      </c>
      <c r="E21" s="29">
        <v>8954972</v>
      </c>
      <c r="F21" s="30">
        <v>1846621</v>
      </c>
      <c r="G21" s="31">
        <v>20.621181172</v>
      </c>
    </row>
    <row r="22" spans="1:7" x14ac:dyDescent="0.2">
      <c r="A22" s="24" t="s">
        <v>20</v>
      </c>
      <c r="B22" s="25">
        <v>7899279</v>
      </c>
      <c r="C22" s="26">
        <v>1324672.3</v>
      </c>
      <c r="D22" s="27">
        <v>16.769534282999999</v>
      </c>
      <c r="E22" s="25">
        <v>6093279</v>
      </c>
      <c r="F22" s="26">
        <v>733134.08</v>
      </c>
      <c r="G22" s="27">
        <v>12.031848204999999</v>
      </c>
    </row>
    <row r="23" spans="1:7" x14ac:dyDescent="0.2">
      <c r="A23" s="28" t="s">
        <v>229</v>
      </c>
      <c r="B23" s="29">
        <v>2212795</v>
      </c>
      <c r="C23" s="30">
        <v>365371.62</v>
      </c>
      <c r="D23" s="31">
        <v>16.511769955999998</v>
      </c>
      <c r="E23" s="29">
        <v>1236795</v>
      </c>
      <c r="F23" s="30">
        <v>72064.66</v>
      </c>
      <c r="G23" s="31">
        <v>5.8267263370000002</v>
      </c>
    </row>
    <row r="24" spans="1:7" x14ac:dyDescent="0.2">
      <c r="A24" s="28" t="s">
        <v>21</v>
      </c>
      <c r="B24" s="29">
        <v>5686484</v>
      </c>
      <c r="C24" s="30">
        <v>959300.68</v>
      </c>
      <c r="D24" s="31">
        <v>16.869838726000001</v>
      </c>
      <c r="E24" s="29">
        <v>4856484</v>
      </c>
      <c r="F24" s="30">
        <v>661069.42000000004</v>
      </c>
      <c r="G24" s="31">
        <v>13.612099206</v>
      </c>
    </row>
    <row r="25" spans="1:7" x14ac:dyDescent="0.2">
      <c r="A25" s="24" t="s">
        <v>22</v>
      </c>
      <c r="B25" s="25">
        <v>2752686</v>
      </c>
      <c r="C25" s="26">
        <v>218790.3</v>
      </c>
      <c r="D25" s="27">
        <v>7.9482476389999999</v>
      </c>
      <c r="E25" s="25">
        <v>2652686</v>
      </c>
      <c r="F25" s="26">
        <v>214522.2</v>
      </c>
      <c r="G25" s="27">
        <v>8.0869805170000006</v>
      </c>
    </row>
    <row r="26" spans="1:7" ht="21" x14ac:dyDescent="0.2">
      <c r="A26" s="24" t="s">
        <v>231</v>
      </c>
      <c r="B26" s="25">
        <v>4261198</v>
      </c>
      <c r="C26" s="26">
        <v>1884116.41</v>
      </c>
      <c r="D26" s="27">
        <v>44.215650388</v>
      </c>
      <c r="E26" s="25">
        <v>668500</v>
      </c>
      <c r="F26" s="26">
        <v>163886.34</v>
      </c>
      <c r="G26" s="27">
        <v>24.515533283</v>
      </c>
    </row>
    <row r="27" spans="1:7" ht="22.5" x14ac:dyDescent="0.2">
      <c r="A27" s="19" t="s">
        <v>23</v>
      </c>
      <c r="B27" s="16">
        <v>1294251166</v>
      </c>
      <c r="C27" s="17">
        <v>603017578.38999999</v>
      </c>
      <c r="D27" s="18">
        <v>46.592005804999999</v>
      </c>
      <c r="E27" s="16">
        <v>67780087</v>
      </c>
      <c r="F27" s="17">
        <v>23663037.030000001</v>
      </c>
      <c r="G27" s="18">
        <v>34.911488134000003</v>
      </c>
    </row>
    <row r="28" spans="1:7" x14ac:dyDescent="0.2">
      <c r="A28" s="20" t="s">
        <v>232</v>
      </c>
      <c r="B28" s="21">
        <v>100000</v>
      </c>
      <c r="C28" s="34">
        <v>0</v>
      </c>
      <c r="D28" s="35">
        <v>0</v>
      </c>
      <c r="E28" s="21">
        <v>100000</v>
      </c>
      <c r="F28" s="34">
        <v>0</v>
      </c>
      <c r="G28" s="35">
        <v>0</v>
      </c>
    </row>
    <row r="29" spans="1:7" x14ac:dyDescent="0.2">
      <c r="A29" s="24" t="s">
        <v>233</v>
      </c>
      <c r="B29" s="25">
        <v>100000</v>
      </c>
      <c r="C29" s="36">
        <v>0</v>
      </c>
      <c r="D29" s="37">
        <v>0</v>
      </c>
      <c r="E29" s="25">
        <v>100000</v>
      </c>
      <c r="F29" s="36">
        <v>0</v>
      </c>
      <c r="G29" s="37">
        <v>0</v>
      </c>
    </row>
    <row r="30" spans="1:7" x14ac:dyDescent="0.2">
      <c r="A30" s="20" t="s">
        <v>24</v>
      </c>
      <c r="B30" s="21">
        <v>7710428</v>
      </c>
      <c r="C30" s="22">
        <v>4438427.41</v>
      </c>
      <c r="D30" s="23">
        <v>57.563956372</v>
      </c>
      <c r="E30" s="21">
        <v>7710428</v>
      </c>
      <c r="F30" s="22">
        <v>4438427.41</v>
      </c>
      <c r="G30" s="23">
        <v>57.563956372</v>
      </c>
    </row>
    <row r="31" spans="1:7" x14ac:dyDescent="0.2">
      <c r="A31" s="24" t="s">
        <v>180</v>
      </c>
      <c r="B31" s="25">
        <v>6972364</v>
      </c>
      <c r="C31" s="26">
        <v>4259290.8899999997</v>
      </c>
      <c r="D31" s="27">
        <v>61.088188883999997</v>
      </c>
      <c r="E31" s="25">
        <v>6972364</v>
      </c>
      <c r="F31" s="26">
        <v>4259290.8899999997</v>
      </c>
      <c r="G31" s="27">
        <v>61.088188883999997</v>
      </c>
    </row>
    <row r="32" spans="1:7" ht="21" x14ac:dyDescent="0.2">
      <c r="A32" s="24" t="s">
        <v>25</v>
      </c>
      <c r="B32" s="25">
        <v>738064</v>
      </c>
      <c r="C32" s="26">
        <v>179136.52</v>
      </c>
      <c r="D32" s="27">
        <v>24.271136378000001</v>
      </c>
      <c r="E32" s="25">
        <v>738064</v>
      </c>
      <c r="F32" s="26">
        <v>179136.52</v>
      </c>
      <c r="G32" s="27">
        <v>24.271136378000001</v>
      </c>
    </row>
    <row r="33" spans="1:7" ht="33.75" x14ac:dyDescent="0.2">
      <c r="A33" s="20" t="s">
        <v>26</v>
      </c>
      <c r="B33" s="21">
        <v>1195799261</v>
      </c>
      <c r="C33" s="22">
        <v>565873636.55999994</v>
      </c>
      <c r="D33" s="23">
        <v>47.321791793999999</v>
      </c>
      <c r="E33" s="21">
        <v>37082028</v>
      </c>
      <c r="F33" s="22">
        <v>12902914.140000001</v>
      </c>
      <c r="G33" s="23">
        <v>34.795600014000001</v>
      </c>
    </row>
    <row r="34" spans="1:7" ht="21" x14ac:dyDescent="0.2">
      <c r="A34" s="24" t="s">
        <v>27</v>
      </c>
      <c r="B34" s="25">
        <v>242421232</v>
      </c>
      <c r="C34" s="26">
        <v>96212985.760000005</v>
      </c>
      <c r="D34" s="27">
        <v>39.688349475999999</v>
      </c>
      <c r="E34" s="25">
        <v>22548813</v>
      </c>
      <c r="F34" s="26">
        <v>9377074.7300000004</v>
      </c>
      <c r="G34" s="27">
        <v>41.585668966</v>
      </c>
    </row>
    <row r="35" spans="1:7" ht="21" x14ac:dyDescent="0.2">
      <c r="A35" s="24" t="s">
        <v>28</v>
      </c>
      <c r="B35" s="25">
        <v>141411008</v>
      </c>
      <c r="C35" s="26">
        <v>34358578.600000001</v>
      </c>
      <c r="D35" s="27">
        <v>24.296961803999999</v>
      </c>
      <c r="E35" s="25">
        <v>6448879</v>
      </c>
      <c r="F35" s="26">
        <v>1024322.65</v>
      </c>
      <c r="G35" s="27">
        <v>15.883731886</v>
      </c>
    </row>
    <row r="36" spans="1:7" ht="21" x14ac:dyDescent="0.2">
      <c r="A36" s="24" t="s">
        <v>181</v>
      </c>
      <c r="B36" s="25">
        <v>326267870</v>
      </c>
      <c r="C36" s="26">
        <v>156300169.53</v>
      </c>
      <c r="D36" s="27">
        <v>47.905473968000003</v>
      </c>
      <c r="E36" s="25"/>
      <c r="F36" s="25"/>
      <c r="G36" s="25"/>
    </row>
    <row r="37" spans="1:7" x14ac:dyDescent="0.2">
      <c r="A37" s="24" t="s">
        <v>29</v>
      </c>
      <c r="B37" s="25">
        <v>479458575</v>
      </c>
      <c r="C37" s="26">
        <v>277478150.42000002</v>
      </c>
      <c r="D37" s="27">
        <v>57.873227196000002</v>
      </c>
      <c r="E37" s="25">
        <v>4484277</v>
      </c>
      <c r="F37" s="26">
        <v>2076890.67</v>
      </c>
      <c r="G37" s="27">
        <v>46.314950437</v>
      </c>
    </row>
    <row r="38" spans="1:7" ht="21" x14ac:dyDescent="0.2">
      <c r="A38" s="24" t="s">
        <v>235</v>
      </c>
      <c r="B38" s="25">
        <v>190000</v>
      </c>
      <c r="C38" s="26">
        <v>28290</v>
      </c>
      <c r="D38" s="27">
        <v>14.889473684</v>
      </c>
      <c r="E38" s="25">
        <v>30000</v>
      </c>
      <c r="F38" s="36">
        <v>0</v>
      </c>
      <c r="G38" s="37">
        <v>0</v>
      </c>
    </row>
    <row r="39" spans="1:7" ht="21" x14ac:dyDescent="0.2">
      <c r="A39" s="24" t="s">
        <v>30</v>
      </c>
      <c r="B39" s="25">
        <v>6050576</v>
      </c>
      <c r="C39" s="26">
        <v>1495462.25</v>
      </c>
      <c r="D39" s="27">
        <v>24.716031168000001</v>
      </c>
      <c r="E39" s="25">
        <v>3570059</v>
      </c>
      <c r="F39" s="26">
        <v>424626.09</v>
      </c>
      <c r="G39" s="27">
        <v>11.894091666</v>
      </c>
    </row>
    <row r="40" spans="1:7" ht="22.5" x14ac:dyDescent="0.2">
      <c r="A40" s="20" t="s">
        <v>31</v>
      </c>
      <c r="B40" s="21">
        <v>6695659</v>
      </c>
      <c r="C40" s="22">
        <v>752780.98</v>
      </c>
      <c r="D40" s="23">
        <v>11.242821356</v>
      </c>
      <c r="E40" s="21">
        <v>6442659</v>
      </c>
      <c r="F40" s="22">
        <v>666308.23</v>
      </c>
      <c r="G40" s="23">
        <v>10.342130943000001</v>
      </c>
    </row>
    <row r="41" spans="1:7" ht="21" x14ac:dyDescent="0.2">
      <c r="A41" s="24" t="s">
        <v>32</v>
      </c>
      <c r="B41" s="25">
        <v>1454992</v>
      </c>
      <c r="C41" s="26">
        <v>140926.57</v>
      </c>
      <c r="D41" s="27">
        <v>9.6857281690000008</v>
      </c>
      <c r="E41" s="25">
        <v>1454992</v>
      </c>
      <c r="F41" s="26">
        <v>140926.57</v>
      </c>
      <c r="G41" s="27">
        <v>9.6857281690000008</v>
      </c>
    </row>
    <row r="42" spans="1:7" ht="21" x14ac:dyDescent="0.2">
      <c r="A42" s="24" t="s">
        <v>33</v>
      </c>
      <c r="B42" s="25">
        <v>5240667</v>
      </c>
      <c r="C42" s="26">
        <v>611854.41</v>
      </c>
      <c r="D42" s="27">
        <v>11.67512475</v>
      </c>
      <c r="E42" s="25">
        <v>4987667</v>
      </c>
      <c r="F42" s="26">
        <v>525381.66</v>
      </c>
      <c r="G42" s="27">
        <v>10.533615416</v>
      </c>
    </row>
    <row r="43" spans="1:7" x14ac:dyDescent="0.2">
      <c r="A43" s="20" t="s">
        <v>34</v>
      </c>
      <c r="B43" s="21">
        <v>83945818</v>
      </c>
      <c r="C43" s="22">
        <v>31952733.440000001</v>
      </c>
      <c r="D43" s="23">
        <v>38.063520257999997</v>
      </c>
      <c r="E43" s="21">
        <v>16444972</v>
      </c>
      <c r="F43" s="22">
        <v>5655387.25</v>
      </c>
      <c r="G43" s="23">
        <v>34.389765150999999</v>
      </c>
    </row>
    <row r="44" spans="1:7" ht="21" x14ac:dyDescent="0.2">
      <c r="A44" s="24" t="s">
        <v>35</v>
      </c>
      <c r="B44" s="25">
        <v>49384161</v>
      </c>
      <c r="C44" s="26">
        <v>19105132.23</v>
      </c>
      <c r="D44" s="27">
        <v>38.686760780999997</v>
      </c>
      <c r="E44" s="25">
        <v>6438937</v>
      </c>
      <c r="F44" s="26">
        <v>2265559.2400000002</v>
      </c>
      <c r="G44" s="27">
        <v>35.185299063999999</v>
      </c>
    </row>
    <row r="45" spans="1:7" x14ac:dyDescent="0.2">
      <c r="A45" s="24" t="s">
        <v>182</v>
      </c>
      <c r="B45" s="25">
        <v>15405645</v>
      </c>
      <c r="C45" s="26">
        <v>2654694.85</v>
      </c>
      <c r="D45" s="27">
        <v>17.231961726000002</v>
      </c>
      <c r="E45" s="25">
        <v>536806</v>
      </c>
      <c r="F45" s="26">
        <v>151134.03</v>
      </c>
      <c r="G45" s="27">
        <v>28.154310868</v>
      </c>
    </row>
    <row r="46" spans="1:7" x14ac:dyDescent="0.2">
      <c r="A46" s="24" t="s">
        <v>36</v>
      </c>
      <c r="B46" s="25">
        <v>19156012</v>
      </c>
      <c r="C46" s="26">
        <v>10192906.359999999</v>
      </c>
      <c r="D46" s="27">
        <v>53.209960193999997</v>
      </c>
      <c r="E46" s="25">
        <v>9469229</v>
      </c>
      <c r="F46" s="26">
        <v>3238693.98</v>
      </c>
      <c r="G46" s="27">
        <v>34.202298624000001</v>
      </c>
    </row>
    <row r="47" spans="1:7" ht="22.5" x14ac:dyDescent="0.2">
      <c r="A47" s="19" t="s">
        <v>37</v>
      </c>
      <c r="B47" s="16">
        <v>196352936</v>
      </c>
      <c r="C47" s="17">
        <v>63130361.520000003</v>
      </c>
      <c r="D47" s="18">
        <v>32.151473162000002</v>
      </c>
      <c r="E47" s="16">
        <v>137108848</v>
      </c>
      <c r="F47" s="17">
        <v>39459112.07</v>
      </c>
      <c r="G47" s="18">
        <v>28.779406031000001</v>
      </c>
    </row>
    <row r="48" spans="1:7" x14ac:dyDescent="0.2">
      <c r="A48" s="20" t="s">
        <v>38</v>
      </c>
      <c r="B48" s="21">
        <v>62355201</v>
      </c>
      <c r="C48" s="22">
        <v>24809428.760000002</v>
      </c>
      <c r="D48" s="23">
        <v>39.787264514</v>
      </c>
      <c r="E48" s="21">
        <v>52528695</v>
      </c>
      <c r="F48" s="22">
        <v>20709715.850000001</v>
      </c>
      <c r="G48" s="23">
        <v>39.425528942</v>
      </c>
    </row>
    <row r="49" spans="1:7" x14ac:dyDescent="0.2">
      <c r="A49" s="24" t="s">
        <v>39</v>
      </c>
      <c r="B49" s="25">
        <v>46088586</v>
      </c>
      <c r="C49" s="26">
        <v>20025336.559999999</v>
      </c>
      <c r="D49" s="27">
        <v>43.449665736999997</v>
      </c>
      <c r="E49" s="25">
        <v>38036148</v>
      </c>
      <c r="F49" s="26">
        <v>16622308.210000001</v>
      </c>
      <c r="G49" s="27">
        <v>43.701344863000003</v>
      </c>
    </row>
    <row r="50" spans="1:7" x14ac:dyDescent="0.2">
      <c r="A50" s="28" t="s">
        <v>40</v>
      </c>
      <c r="B50" s="29">
        <v>24385220</v>
      </c>
      <c r="C50" s="30">
        <v>16110704.92</v>
      </c>
      <c r="D50" s="31">
        <v>66.067498755000003</v>
      </c>
      <c r="E50" s="29">
        <v>21308410</v>
      </c>
      <c r="F50" s="30">
        <v>14112030.810000001</v>
      </c>
      <c r="G50" s="31">
        <v>66.227516788000003</v>
      </c>
    </row>
    <row r="51" spans="1:7" x14ac:dyDescent="0.2">
      <c r="A51" s="28" t="s">
        <v>41</v>
      </c>
      <c r="B51" s="29">
        <v>17189316</v>
      </c>
      <c r="C51" s="30">
        <v>2674042.33</v>
      </c>
      <c r="D51" s="31">
        <v>15.556420802</v>
      </c>
      <c r="E51" s="29">
        <v>14039912</v>
      </c>
      <c r="F51" s="30">
        <v>1897634.48</v>
      </c>
      <c r="G51" s="31">
        <v>13.515999815000001</v>
      </c>
    </row>
    <row r="52" spans="1:7" x14ac:dyDescent="0.2">
      <c r="A52" s="28" t="s">
        <v>42</v>
      </c>
      <c r="B52" s="29">
        <v>4514050</v>
      </c>
      <c r="C52" s="30">
        <v>1240589.31</v>
      </c>
      <c r="D52" s="31">
        <v>27.482843788</v>
      </c>
      <c r="E52" s="29">
        <v>2687826</v>
      </c>
      <c r="F52" s="30">
        <v>612642.92000000004</v>
      </c>
      <c r="G52" s="31">
        <v>22.793250753999999</v>
      </c>
    </row>
    <row r="53" spans="1:7" x14ac:dyDescent="0.2">
      <c r="A53" s="24" t="s">
        <v>43</v>
      </c>
      <c r="B53" s="25">
        <v>242294</v>
      </c>
      <c r="C53" s="26">
        <v>36508.629999999997</v>
      </c>
      <c r="D53" s="27">
        <v>15.067905107</v>
      </c>
      <c r="E53" s="25">
        <v>231294</v>
      </c>
      <c r="F53" s="26">
        <v>34464.629999999997</v>
      </c>
      <c r="G53" s="27">
        <v>14.900788607000001</v>
      </c>
    </row>
    <row r="54" spans="1:7" x14ac:dyDescent="0.2">
      <c r="A54" s="24" t="s">
        <v>44</v>
      </c>
      <c r="B54" s="25">
        <v>8124888</v>
      </c>
      <c r="C54" s="26">
        <v>2650215.16</v>
      </c>
      <c r="D54" s="27">
        <v>32.618482372000003</v>
      </c>
      <c r="E54" s="25">
        <v>7218093</v>
      </c>
      <c r="F54" s="26">
        <v>2256582.23</v>
      </c>
      <c r="G54" s="27">
        <v>31.262858902000001</v>
      </c>
    </row>
    <row r="55" spans="1:7" x14ac:dyDescent="0.2">
      <c r="A55" s="24" t="s">
        <v>45</v>
      </c>
      <c r="B55" s="25">
        <v>1920436</v>
      </c>
      <c r="C55" s="26">
        <v>576301.06000000006</v>
      </c>
      <c r="D55" s="27">
        <v>30.008865695000001</v>
      </c>
      <c r="E55" s="25">
        <v>1190089</v>
      </c>
      <c r="F55" s="26">
        <v>277019.65999999997</v>
      </c>
      <c r="G55" s="27">
        <v>23.277222124000001</v>
      </c>
    </row>
    <row r="56" spans="1:7" x14ac:dyDescent="0.2">
      <c r="A56" s="24" t="s">
        <v>46</v>
      </c>
      <c r="B56" s="25">
        <v>1715743</v>
      </c>
      <c r="C56" s="26">
        <v>466287.43</v>
      </c>
      <c r="D56" s="27">
        <v>27.176997370999999</v>
      </c>
      <c r="E56" s="25">
        <v>1676817</v>
      </c>
      <c r="F56" s="26">
        <v>464561.2</v>
      </c>
      <c r="G56" s="27">
        <v>27.704943354000001</v>
      </c>
    </row>
    <row r="57" spans="1:7" ht="21" x14ac:dyDescent="0.2">
      <c r="A57" s="24" t="s">
        <v>47</v>
      </c>
      <c r="B57" s="25">
        <v>173420</v>
      </c>
      <c r="C57" s="26">
        <v>69451.59</v>
      </c>
      <c r="D57" s="27">
        <v>40.048200899999998</v>
      </c>
      <c r="E57" s="25">
        <v>173420</v>
      </c>
      <c r="F57" s="26">
        <v>69451.59</v>
      </c>
      <c r="G57" s="27">
        <v>40.048200899999998</v>
      </c>
    </row>
    <row r="58" spans="1:7" x14ac:dyDescent="0.2">
      <c r="A58" s="28" t="s">
        <v>48</v>
      </c>
      <c r="B58" s="29">
        <v>173420</v>
      </c>
      <c r="C58" s="30">
        <v>69451.59</v>
      </c>
      <c r="D58" s="31">
        <v>40.048200899999998</v>
      </c>
      <c r="E58" s="29">
        <v>173420</v>
      </c>
      <c r="F58" s="30">
        <v>69451.59</v>
      </c>
      <c r="G58" s="31">
        <v>40.048200899999998</v>
      </c>
    </row>
    <row r="59" spans="1:7" x14ac:dyDescent="0.2">
      <c r="A59" s="24" t="s">
        <v>244</v>
      </c>
      <c r="B59" s="25">
        <v>321500</v>
      </c>
      <c r="C59" s="26">
        <v>25734</v>
      </c>
      <c r="D59" s="27">
        <v>8.004354588</v>
      </c>
      <c r="E59" s="25">
        <v>321500</v>
      </c>
      <c r="F59" s="26">
        <v>25734</v>
      </c>
      <c r="G59" s="27">
        <v>8.004354588</v>
      </c>
    </row>
    <row r="60" spans="1:7" ht="21" x14ac:dyDescent="0.2">
      <c r="A60" s="24" t="s">
        <v>49</v>
      </c>
      <c r="B60" s="25">
        <v>453427</v>
      </c>
      <c r="C60" s="26">
        <v>73570.52</v>
      </c>
      <c r="D60" s="27">
        <v>16.225438714999999</v>
      </c>
      <c r="E60" s="25">
        <v>453427</v>
      </c>
      <c r="F60" s="26">
        <v>73570.52</v>
      </c>
      <c r="G60" s="27">
        <v>16.225438714999999</v>
      </c>
    </row>
    <row r="61" spans="1:7" ht="21" x14ac:dyDescent="0.2">
      <c r="A61" s="24" t="s">
        <v>50</v>
      </c>
      <c r="B61" s="25">
        <v>3314907</v>
      </c>
      <c r="C61" s="26">
        <v>886023.81</v>
      </c>
      <c r="D61" s="27">
        <v>26.72846659</v>
      </c>
      <c r="E61" s="25">
        <v>3227907</v>
      </c>
      <c r="F61" s="26">
        <v>886023.81</v>
      </c>
      <c r="G61" s="27">
        <v>27.448864232999998</v>
      </c>
    </row>
    <row r="62" spans="1:7" x14ac:dyDescent="0.2">
      <c r="A62" s="20" t="s">
        <v>10</v>
      </c>
      <c r="B62" s="21">
        <v>10047768</v>
      </c>
      <c r="C62" s="22">
        <v>2568443.61</v>
      </c>
      <c r="D62" s="23">
        <v>25.562329962</v>
      </c>
      <c r="E62" s="21">
        <v>9128781</v>
      </c>
      <c r="F62" s="22">
        <v>2210465.12</v>
      </c>
      <c r="G62" s="23">
        <v>24.214241967</v>
      </c>
    </row>
    <row r="63" spans="1:7" ht="21" x14ac:dyDescent="0.2">
      <c r="A63" s="24" t="s">
        <v>51</v>
      </c>
      <c r="B63" s="25">
        <v>6845088</v>
      </c>
      <c r="C63" s="26">
        <v>2091254.46</v>
      </c>
      <c r="D63" s="27">
        <v>30.551169831999999</v>
      </c>
      <c r="E63" s="25">
        <v>6152984</v>
      </c>
      <c r="F63" s="26">
        <v>1794158.51</v>
      </c>
      <c r="G63" s="27">
        <v>29.159160986</v>
      </c>
    </row>
    <row r="64" spans="1:7" ht="21" x14ac:dyDescent="0.2">
      <c r="A64" s="24" t="s">
        <v>247</v>
      </c>
      <c r="B64" s="25">
        <v>35000</v>
      </c>
      <c r="C64" s="36">
        <v>0</v>
      </c>
      <c r="D64" s="37">
        <v>0</v>
      </c>
      <c r="E64" s="25">
        <v>35000</v>
      </c>
      <c r="F64" s="36">
        <v>0</v>
      </c>
      <c r="G64" s="37">
        <v>0</v>
      </c>
    </row>
    <row r="65" spans="1:7" ht="21" x14ac:dyDescent="0.2">
      <c r="A65" s="24" t="s">
        <v>52</v>
      </c>
      <c r="B65" s="25">
        <v>3167680</v>
      </c>
      <c r="C65" s="26">
        <v>477189.15</v>
      </c>
      <c r="D65" s="27">
        <v>15.064310473000001</v>
      </c>
      <c r="E65" s="25">
        <v>2940797</v>
      </c>
      <c r="F65" s="26">
        <v>416306.61</v>
      </c>
      <c r="G65" s="27">
        <v>14.15625118</v>
      </c>
    </row>
    <row r="66" spans="1:7" x14ac:dyDescent="0.2">
      <c r="A66" s="20" t="s">
        <v>53</v>
      </c>
      <c r="B66" s="21">
        <v>74361994</v>
      </c>
      <c r="C66" s="22">
        <v>16364817.189999999</v>
      </c>
      <c r="D66" s="23">
        <v>22.00696392</v>
      </c>
      <c r="E66" s="21">
        <v>63390957</v>
      </c>
      <c r="F66" s="22">
        <v>13764045.949999999</v>
      </c>
      <c r="G66" s="23">
        <v>21.712948661999999</v>
      </c>
    </row>
    <row r="67" spans="1:7" x14ac:dyDescent="0.2">
      <c r="A67" s="24" t="s">
        <v>54</v>
      </c>
      <c r="B67" s="25">
        <v>23262887</v>
      </c>
      <c r="C67" s="26">
        <v>5399825.0800000001</v>
      </c>
      <c r="D67" s="27">
        <v>23.212188066</v>
      </c>
      <c r="E67" s="25">
        <v>19566016</v>
      </c>
      <c r="F67" s="26">
        <v>4282231.49</v>
      </c>
      <c r="G67" s="27">
        <v>21.886067608000001</v>
      </c>
    </row>
    <row r="68" spans="1:7" x14ac:dyDescent="0.2">
      <c r="A68" s="24" t="s">
        <v>55</v>
      </c>
      <c r="B68" s="25">
        <v>26913707</v>
      </c>
      <c r="C68" s="26">
        <v>5734651.6399999997</v>
      </c>
      <c r="D68" s="27">
        <v>21.307550238000001</v>
      </c>
      <c r="E68" s="25">
        <v>21308550</v>
      </c>
      <c r="F68" s="26">
        <v>4312195.55</v>
      </c>
      <c r="G68" s="27">
        <v>20.236926257</v>
      </c>
    </row>
    <row r="69" spans="1:7" x14ac:dyDescent="0.2">
      <c r="A69" s="24" t="s">
        <v>56</v>
      </c>
      <c r="B69" s="25">
        <v>22805977</v>
      </c>
      <c r="C69" s="26">
        <v>5202076.47</v>
      </c>
      <c r="D69" s="27">
        <v>22.810145209000002</v>
      </c>
      <c r="E69" s="25">
        <v>21166977</v>
      </c>
      <c r="F69" s="26">
        <v>5141354.91</v>
      </c>
      <c r="G69" s="27">
        <v>24.289509597999999</v>
      </c>
    </row>
    <row r="70" spans="1:7" x14ac:dyDescent="0.2">
      <c r="A70" s="24" t="s">
        <v>248</v>
      </c>
      <c r="B70" s="25">
        <v>9400</v>
      </c>
      <c r="C70" s="26">
        <v>4279</v>
      </c>
      <c r="D70" s="27">
        <v>45.521276596</v>
      </c>
      <c r="E70" s="25">
        <v>9400</v>
      </c>
      <c r="F70" s="26">
        <v>4279</v>
      </c>
      <c r="G70" s="27">
        <v>45.521276596</v>
      </c>
    </row>
    <row r="71" spans="1:7" x14ac:dyDescent="0.2">
      <c r="A71" s="24" t="s">
        <v>57</v>
      </c>
      <c r="B71" s="25">
        <v>1370023</v>
      </c>
      <c r="C71" s="26">
        <v>23985</v>
      </c>
      <c r="D71" s="27">
        <v>1.7507005360000001</v>
      </c>
      <c r="E71" s="25">
        <v>1340014</v>
      </c>
      <c r="F71" s="26">
        <v>23985</v>
      </c>
      <c r="G71" s="27">
        <v>1.7899066729999999</v>
      </c>
    </row>
    <row r="72" spans="1:7" ht="22.5" x14ac:dyDescent="0.2">
      <c r="A72" s="20" t="s">
        <v>58</v>
      </c>
      <c r="B72" s="21">
        <v>49587973</v>
      </c>
      <c r="C72" s="22">
        <v>19387671.960000001</v>
      </c>
      <c r="D72" s="23">
        <v>39.097528668999999</v>
      </c>
      <c r="E72" s="21">
        <v>12060415</v>
      </c>
      <c r="F72" s="22">
        <v>2774885.15</v>
      </c>
      <c r="G72" s="23">
        <v>23.008206184999999</v>
      </c>
    </row>
    <row r="73" spans="1:7" ht="21" x14ac:dyDescent="0.2">
      <c r="A73" s="24" t="s">
        <v>59</v>
      </c>
      <c r="B73" s="25">
        <v>12047719</v>
      </c>
      <c r="C73" s="26">
        <v>3019474.87</v>
      </c>
      <c r="D73" s="27">
        <v>25.062626958999999</v>
      </c>
      <c r="E73" s="25">
        <v>9619251</v>
      </c>
      <c r="F73" s="26">
        <v>2421130.25</v>
      </c>
      <c r="G73" s="27">
        <v>25.169633789999999</v>
      </c>
    </row>
    <row r="74" spans="1:7" ht="21" x14ac:dyDescent="0.2">
      <c r="A74" s="24" t="s">
        <v>183</v>
      </c>
      <c r="B74" s="25">
        <v>28573</v>
      </c>
      <c r="C74" s="26">
        <v>28544.04</v>
      </c>
      <c r="D74" s="27">
        <v>99.898645574</v>
      </c>
      <c r="E74" s="25">
        <v>28573</v>
      </c>
      <c r="F74" s="26">
        <v>28544.04</v>
      </c>
      <c r="G74" s="27">
        <v>99.898645574</v>
      </c>
    </row>
    <row r="75" spans="1:7" ht="21" x14ac:dyDescent="0.2">
      <c r="A75" s="24" t="s">
        <v>250</v>
      </c>
      <c r="B75" s="25">
        <v>25383136</v>
      </c>
      <c r="C75" s="26">
        <v>12002947.369999999</v>
      </c>
      <c r="D75" s="27">
        <v>47.287093959000003</v>
      </c>
      <c r="E75" s="25"/>
      <c r="F75" s="25"/>
      <c r="G75" s="25"/>
    </row>
    <row r="76" spans="1:7" ht="22.5" x14ac:dyDescent="0.2">
      <c r="A76" s="28" t="s">
        <v>411</v>
      </c>
      <c r="B76" s="29">
        <v>25383136</v>
      </c>
      <c r="C76" s="30">
        <v>12002947.369999999</v>
      </c>
      <c r="D76" s="31">
        <v>47.287093959000003</v>
      </c>
      <c r="E76" s="29"/>
      <c r="F76" s="29"/>
      <c r="G76" s="29"/>
    </row>
    <row r="77" spans="1:7" ht="21" x14ac:dyDescent="0.2">
      <c r="A77" s="24" t="s">
        <v>184</v>
      </c>
      <c r="B77" s="25">
        <v>9715954</v>
      </c>
      <c r="C77" s="26">
        <v>4011494.82</v>
      </c>
      <c r="D77" s="27">
        <v>41.287709061000001</v>
      </c>
      <c r="E77" s="25"/>
      <c r="F77" s="25"/>
      <c r="G77" s="25"/>
    </row>
    <row r="78" spans="1:7" x14ac:dyDescent="0.2">
      <c r="A78" s="24" t="s">
        <v>60</v>
      </c>
      <c r="B78" s="25">
        <v>2412591</v>
      </c>
      <c r="C78" s="26">
        <v>325210.86</v>
      </c>
      <c r="D78" s="27">
        <v>13.479734443</v>
      </c>
      <c r="E78" s="25">
        <v>2412591</v>
      </c>
      <c r="F78" s="26">
        <v>325210.86</v>
      </c>
      <c r="G78" s="27">
        <v>13.479734443</v>
      </c>
    </row>
    <row r="79" spans="1:7" x14ac:dyDescent="0.2">
      <c r="A79" s="19" t="s">
        <v>61</v>
      </c>
      <c r="B79" s="16">
        <v>123297</v>
      </c>
      <c r="C79" s="17">
        <v>106631.8</v>
      </c>
      <c r="D79" s="18">
        <v>86.483693845000005</v>
      </c>
      <c r="E79" s="16">
        <v>108303</v>
      </c>
      <c r="F79" s="17">
        <v>91637.8</v>
      </c>
      <c r="G79" s="18">
        <v>84.612429942000006</v>
      </c>
    </row>
    <row r="80" spans="1:7" x14ac:dyDescent="0.2">
      <c r="A80" s="20" t="s">
        <v>62</v>
      </c>
      <c r="B80" s="21">
        <v>123297</v>
      </c>
      <c r="C80" s="22">
        <v>106631.8</v>
      </c>
      <c r="D80" s="23">
        <v>86.483693845000005</v>
      </c>
      <c r="E80" s="21">
        <v>108303</v>
      </c>
      <c r="F80" s="22">
        <v>91637.8</v>
      </c>
      <c r="G80" s="23">
        <v>84.612429942000006</v>
      </c>
    </row>
    <row r="81" spans="1:7" x14ac:dyDescent="0.2">
      <c r="A81" s="24" t="s">
        <v>6</v>
      </c>
      <c r="B81" s="25">
        <v>123297</v>
      </c>
      <c r="C81" s="26">
        <v>106631.8</v>
      </c>
      <c r="D81" s="27">
        <v>86.483693845000005</v>
      </c>
      <c r="E81" s="25">
        <v>108303</v>
      </c>
      <c r="F81" s="26">
        <v>91637.8</v>
      </c>
      <c r="G81" s="27">
        <v>84.612429942000006</v>
      </c>
    </row>
    <row r="82" spans="1:7" x14ac:dyDescent="0.2">
      <c r="A82" s="19" t="s">
        <v>63</v>
      </c>
      <c r="B82" s="16">
        <v>7246729622</v>
      </c>
      <c r="C82" s="17">
        <v>3908404869.75</v>
      </c>
      <c r="D82" s="18">
        <v>53.933361304000002</v>
      </c>
      <c r="E82" s="16">
        <v>1611856309</v>
      </c>
      <c r="F82" s="17">
        <v>988267819.49000001</v>
      </c>
      <c r="G82" s="18">
        <v>61.312401979000001</v>
      </c>
    </row>
    <row r="83" spans="1:7" x14ac:dyDescent="0.2">
      <c r="A83" s="20" t="s">
        <v>64</v>
      </c>
      <c r="B83" s="21">
        <v>6968432501</v>
      </c>
      <c r="C83" s="22">
        <v>3781135388.3800001</v>
      </c>
      <c r="D83" s="23">
        <v>54.260917184</v>
      </c>
      <c r="E83" s="21">
        <v>1594201656</v>
      </c>
      <c r="F83" s="22">
        <v>986814830.17999995</v>
      </c>
      <c r="G83" s="23">
        <v>61.900251230000002</v>
      </c>
    </row>
    <row r="84" spans="1:7" ht="21" x14ac:dyDescent="0.2">
      <c r="A84" s="24" t="s">
        <v>65</v>
      </c>
      <c r="B84" s="25">
        <v>1636941278</v>
      </c>
      <c r="C84" s="26">
        <v>912746568.63999999</v>
      </c>
      <c r="D84" s="27">
        <v>55.759273769000004</v>
      </c>
      <c r="E84" s="25">
        <v>567230317</v>
      </c>
      <c r="F84" s="26">
        <v>368812842.50999999</v>
      </c>
      <c r="G84" s="27">
        <v>65.019945418000006</v>
      </c>
    </row>
    <row r="85" spans="1:7" ht="22.5" x14ac:dyDescent="0.2">
      <c r="A85" s="28" t="s">
        <v>66</v>
      </c>
      <c r="B85" s="29">
        <v>1070936408</v>
      </c>
      <c r="C85" s="30">
        <v>544647086.66999996</v>
      </c>
      <c r="D85" s="31">
        <v>50.857089422000001</v>
      </c>
      <c r="E85" s="29">
        <v>1225447</v>
      </c>
      <c r="F85" s="30">
        <v>713360.54</v>
      </c>
      <c r="G85" s="31">
        <v>58.21227193</v>
      </c>
    </row>
    <row r="86" spans="1:7" ht="22.5" x14ac:dyDescent="0.2">
      <c r="A86" s="28" t="s">
        <v>67</v>
      </c>
      <c r="B86" s="29">
        <v>566004870</v>
      </c>
      <c r="C86" s="30">
        <v>368099481.97000003</v>
      </c>
      <c r="D86" s="31">
        <v>65.034684589999998</v>
      </c>
      <c r="E86" s="29">
        <v>566004870</v>
      </c>
      <c r="F86" s="30">
        <v>368099481.97000003</v>
      </c>
      <c r="G86" s="31">
        <v>65.034684589999998</v>
      </c>
    </row>
    <row r="87" spans="1:7" x14ac:dyDescent="0.2">
      <c r="A87" s="24" t="s">
        <v>185</v>
      </c>
      <c r="B87" s="25">
        <v>34912355</v>
      </c>
      <c r="C87" s="26">
        <v>18011198.579999998</v>
      </c>
      <c r="D87" s="27">
        <v>51.589755488999998</v>
      </c>
      <c r="E87" s="25">
        <v>6498608</v>
      </c>
      <c r="F87" s="26">
        <v>3363140.09</v>
      </c>
      <c r="G87" s="27">
        <v>51.751699594999998</v>
      </c>
    </row>
    <row r="88" spans="1:7" x14ac:dyDescent="0.2">
      <c r="A88" s="28" t="s">
        <v>200</v>
      </c>
      <c r="B88" s="29">
        <v>28419030</v>
      </c>
      <c r="C88" s="30">
        <v>14648058.49</v>
      </c>
      <c r="D88" s="31">
        <v>51.543133210000001</v>
      </c>
      <c r="E88" s="29">
        <v>5283</v>
      </c>
      <c r="F88" s="32">
        <v>0</v>
      </c>
      <c r="G88" s="33">
        <v>0</v>
      </c>
    </row>
    <row r="89" spans="1:7" x14ac:dyDescent="0.2">
      <c r="A89" s="28" t="s">
        <v>186</v>
      </c>
      <c r="B89" s="29">
        <v>6493325</v>
      </c>
      <c r="C89" s="30">
        <v>3363140.09</v>
      </c>
      <c r="D89" s="31">
        <v>51.793805022999997</v>
      </c>
      <c r="E89" s="29">
        <v>6493325</v>
      </c>
      <c r="F89" s="30">
        <v>3363140.09</v>
      </c>
      <c r="G89" s="31">
        <v>51.793805022999997</v>
      </c>
    </row>
    <row r="90" spans="1:7" ht="21" x14ac:dyDescent="0.2">
      <c r="A90" s="24" t="s">
        <v>68</v>
      </c>
      <c r="B90" s="25">
        <v>91718507</v>
      </c>
      <c r="C90" s="26">
        <v>49603181.770000003</v>
      </c>
      <c r="D90" s="27">
        <v>54.081976900999997</v>
      </c>
      <c r="E90" s="25">
        <v>7543219</v>
      </c>
      <c r="F90" s="26">
        <v>3722249.97</v>
      </c>
      <c r="G90" s="27">
        <v>49.345643682999999</v>
      </c>
    </row>
    <row r="91" spans="1:7" ht="22.5" x14ac:dyDescent="0.2">
      <c r="A91" s="28" t="s">
        <v>69</v>
      </c>
      <c r="B91" s="29">
        <v>84175288</v>
      </c>
      <c r="C91" s="30">
        <v>45880931.799999997</v>
      </c>
      <c r="D91" s="31">
        <v>54.506414993999996</v>
      </c>
      <c r="E91" s="29"/>
      <c r="F91" s="29"/>
      <c r="G91" s="29"/>
    </row>
    <row r="92" spans="1:7" ht="22.5" x14ac:dyDescent="0.2">
      <c r="A92" s="28" t="s">
        <v>187</v>
      </c>
      <c r="B92" s="29">
        <v>7543219</v>
      </c>
      <c r="C92" s="30">
        <v>3722249.97</v>
      </c>
      <c r="D92" s="31">
        <v>49.345643682999999</v>
      </c>
      <c r="E92" s="29">
        <v>7543219</v>
      </c>
      <c r="F92" s="30">
        <v>3722249.97</v>
      </c>
      <c r="G92" s="31">
        <v>49.345643682999999</v>
      </c>
    </row>
    <row r="93" spans="1:7" x14ac:dyDescent="0.2">
      <c r="A93" s="24" t="s">
        <v>70</v>
      </c>
      <c r="B93" s="25">
        <v>1985763837</v>
      </c>
      <c r="C93" s="26">
        <v>1076066181.3</v>
      </c>
      <c r="D93" s="27">
        <v>54.189031004</v>
      </c>
      <c r="E93" s="25">
        <v>190139920</v>
      </c>
      <c r="F93" s="26">
        <v>122393157.09</v>
      </c>
      <c r="G93" s="27">
        <v>64.370047642000003</v>
      </c>
    </row>
    <row r="94" spans="1:7" x14ac:dyDescent="0.2">
      <c r="A94" s="28" t="s">
        <v>71</v>
      </c>
      <c r="B94" s="29">
        <v>1797106612</v>
      </c>
      <c r="C94" s="30">
        <v>953765157.13</v>
      </c>
      <c r="D94" s="31">
        <v>53.072263534999998</v>
      </c>
      <c r="E94" s="29">
        <v>1482695</v>
      </c>
      <c r="F94" s="30">
        <v>92132.92</v>
      </c>
      <c r="G94" s="31">
        <v>6.2138821540000002</v>
      </c>
    </row>
    <row r="95" spans="1:7" x14ac:dyDescent="0.2">
      <c r="A95" s="28" t="s">
        <v>72</v>
      </c>
      <c r="B95" s="29">
        <v>188657225</v>
      </c>
      <c r="C95" s="30">
        <v>122301024.17</v>
      </c>
      <c r="D95" s="31">
        <v>64.827108620000004</v>
      </c>
      <c r="E95" s="29">
        <v>188657225</v>
      </c>
      <c r="F95" s="30">
        <v>122301024.17</v>
      </c>
      <c r="G95" s="31">
        <v>64.827108620000004</v>
      </c>
    </row>
    <row r="96" spans="1:7" x14ac:dyDescent="0.2">
      <c r="A96" s="24" t="s">
        <v>73</v>
      </c>
      <c r="B96" s="25">
        <v>941915666</v>
      </c>
      <c r="C96" s="26">
        <v>519259559.62</v>
      </c>
      <c r="D96" s="27">
        <v>55.128030922999997</v>
      </c>
      <c r="E96" s="25">
        <v>124010504</v>
      </c>
      <c r="F96" s="26">
        <v>79919312.120000005</v>
      </c>
      <c r="G96" s="27">
        <v>64.445598994999997</v>
      </c>
    </row>
    <row r="97" spans="1:7" x14ac:dyDescent="0.2">
      <c r="A97" s="28" t="s">
        <v>74</v>
      </c>
      <c r="B97" s="29">
        <v>818042990</v>
      </c>
      <c r="C97" s="30">
        <v>439381434.25999999</v>
      </c>
      <c r="D97" s="31">
        <v>53.711288969999998</v>
      </c>
      <c r="E97" s="29">
        <v>137828</v>
      </c>
      <c r="F97" s="30">
        <v>41186.76</v>
      </c>
      <c r="G97" s="31">
        <v>29.882723393999999</v>
      </c>
    </row>
    <row r="98" spans="1:7" ht="22.5" x14ac:dyDescent="0.2">
      <c r="A98" s="28" t="s">
        <v>75</v>
      </c>
      <c r="B98" s="29">
        <v>123872676</v>
      </c>
      <c r="C98" s="30">
        <v>79878125.359999999</v>
      </c>
      <c r="D98" s="31">
        <v>64.484055677000001</v>
      </c>
      <c r="E98" s="29">
        <v>123872676</v>
      </c>
      <c r="F98" s="30">
        <v>79878125.359999999</v>
      </c>
      <c r="G98" s="31">
        <v>64.484055677000001</v>
      </c>
    </row>
    <row r="99" spans="1:7" x14ac:dyDescent="0.2">
      <c r="A99" s="24" t="s">
        <v>414</v>
      </c>
      <c r="B99" s="25">
        <v>3412820</v>
      </c>
      <c r="C99" s="26">
        <v>1886747.2</v>
      </c>
      <c r="D99" s="27">
        <v>55.284111086999999</v>
      </c>
      <c r="E99" s="25"/>
      <c r="F99" s="25"/>
      <c r="G99" s="25"/>
    </row>
    <row r="100" spans="1:7" ht="31.5" x14ac:dyDescent="0.2">
      <c r="A100" s="24" t="s">
        <v>379</v>
      </c>
      <c r="B100" s="25">
        <v>31718937</v>
      </c>
      <c r="C100" s="26">
        <v>15530510.310000001</v>
      </c>
      <c r="D100" s="27">
        <v>48.962896550000004</v>
      </c>
      <c r="E100" s="25"/>
      <c r="F100" s="25"/>
      <c r="G100" s="25"/>
    </row>
    <row r="101" spans="1:7" ht="21" x14ac:dyDescent="0.2">
      <c r="A101" s="24" t="s">
        <v>76</v>
      </c>
      <c r="B101" s="25">
        <v>136778821</v>
      </c>
      <c r="C101" s="26">
        <v>70674327.670000002</v>
      </c>
      <c r="D101" s="27">
        <v>51.670519714000001</v>
      </c>
      <c r="E101" s="25">
        <v>61100</v>
      </c>
      <c r="F101" s="26">
        <v>34738.839999999997</v>
      </c>
      <c r="G101" s="27">
        <v>56.855711948</v>
      </c>
    </row>
    <row r="102" spans="1:7" x14ac:dyDescent="0.2">
      <c r="A102" s="24" t="s">
        <v>77</v>
      </c>
      <c r="B102" s="25">
        <v>11994770</v>
      </c>
      <c r="C102" s="26">
        <v>6423346.1200000001</v>
      </c>
      <c r="D102" s="27">
        <v>53.551223741999998</v>
      </c>
      <c r="E102" s="25">
        <v>6432803</v>
      </c>
      <c r="F102" s="26">
        <v>3556175.84</v>
      </c>
      <c r="G102" s="27">
        <v>55.281901840000003</v>
      </c>
    </row>
    <row r="103" spans="1:7" ht="22.5" x14ac:dyDescent="0.2">
      <c r="A103" s="28" t="s">
        <v>201</v>
      </c>
      <c r="B103" s="29">
        <v>5561967</v>
      </c>
      <c r="C103" s="30">
        <v>2867170.28</v>
      </c>
      <c r="D103" s="31">
        <v>51.549573739000003</v>
      </c>
      <c r="E103" s="29"/>
      <c r="F103" s="29"/>
      <c r="G103" s="29"/>
    </row>
    <row r="104" spans="1:7" ht="22.5" x14ac:dyDescent="0.2">
      <c r="A104" s="28" t="s">
        <v>78</v>
      </c>
      <c r="B104" s="29">
        <v>6432803</v>
      </c>
      <c r="C104" s="30">
        <v>3556175.84</v>
      </c>
      <c r="D104" s="31">
        <v>55.281901840000003</v>
      </c>
      <c r="E104" s="29">
        <v>6432803</v>
      </c>
      <c r="F104" s="30">
        <v>3556175.84</v>
      </c>
      <c r="G104" s="31">
        <v>55.281901840000003</v>
      </c>
    </row>
    <row r="105" spans="1:7" x14ac:dyDescent="0.2">
      <c r="A105" s="24" t="s">
        <v>79</v>
      </c>
      <c r="B105" s="25">
        <v>257319623</v>
      </c>
      <c r="C105" s="26">
        <v>136891094.81999999</v>
      </c>
      <c r="D105" s="27">
        <v>53.198855657999999</v>
      </c>
      <c r="E105" s="25"/>
      <c r="F105" s="25"/>
      <c r="G105" s="25"/>
    </row>
    <row r="106" spans="1:7" ht="21" x14ac:dyDescent="0.2">
      <c r="A106" s="24" t="s">
        <v>202</v>
      </c>
      <c r="B106" s="25">
        <v>62695639</v>
      </c>
      <c r="C106" s="26">
        <v>31393105.620000001</v>
      </c>
      <c r="D106" s="27">
        <v>50.072231690999999</v>
      </c>
      <c r="E106" s="25">
        <v>15000</v>
      </c>
      <c r="F106" s="36">
        <v>0</v>
      </c>
      <c r="G106" s="37">
        <v>0</v>
      </c>
    </row>
    <row r="107" spans="1:7" ht="22.5" x14ac:dyDescent="0.2">
      <c r="A107" s="28" t="s">
        <v>203</v>
      </c>
      <c r="B107" s="29">
        <v>62695639</v>
      </c>
      <c r="C107" s="30">
        <v>31393105.620000001</v>
      </c>
      <c r="D107" s="31">
        <v>50.072231690999999</v>
      </c>
      <c r="E107" s="29">
        <v>15000</v>
      </c>
      <c r="F107" s="32">
        <v>0</v>
      </c>
      <c r="G107" s="33">
        <v>0</v>
      </c>
    </row>
    <row r="108" spans="1:7" ht="21" x14ac:dyDescent="0.2">
      <c r="A108" s="24" t="s">
        <v>80</v>
      </c>
      <c r="B108" s="25">
        <v>136513300</v>
      </c>
      <c r="C108" s="26">
        <v>17129417.870000001</v>
      </c>
      <c r="D108" s="27">
        <v>12.547801474</v>
      </c>
      <c r="E108" s="25">
        <v>73603514</v>
      </c>
      <c r="F108" s="26">
        <v>4390596.29</v>
      </c>
      <c r="G108" s="27">
        <v>5.9651992839999997</v>
      </c>
    </row>
    <row r="109" spans="1:7" ht="21" x14ac:dyDescent="0.2">
      <c r="A109" s="24" t="s">
        <v>81</v>
      </c>
      <c r="B109" s="25">
        <v>14535470</v>
      </c>
      <c r="C109" s="26">
        <v>6049473.7800000003</v>
      </c>
      <c r="D109" s="27">
        <v>41.618700873999998</v>
      </c>
      <c r="E109" s="25"/>
      <c r="F109" s="25"/>
      <c r="G109" s="25"/>
    </row>
    <row r="110" spans="1:7" x14ac:dyDescent="0.2">
      <c r="A110" s="24" t="s">
        <v>7</v>
      </c>
      <c r="B110" s="25">
        <v>40848102</v>
      </c>
      <c r="C110" s="26">
        <v>15107101.08</v>
      </c>
      <c r="D110" s="27">
        <v>36.983605945999997</v>
      </c>
      <c r="E110" s="25">
        <v>40848102</v>
      </c>
      <c r="F110" s="26">
        <v>15107101.08</v>
      </c>
      <c r="G110" s="27">
        <v>36.983605945999997</v>
      </c>
    </row>
    <row r="111" spans="1:7" ht="21" x14ac:dyDescent="0.2">
      <c r="A111" s="24" t="s">
        <v>82</v>
      </c>
      <c r="B111" s="25">
        <v>64490240</v>
      </c>
      <c r="C111" s="26">
        <v>31926434.309999999</v>
      </c>
      <c r="D111" s="27">
        <v>49.505838883999999</v>
      </c>
      <c r="E111" s="25"/>
      <c r="F111" s="25"/>
      <c r="G111" s="25"/>
    </row>
    <row r="112" spans="1:7" x14ac:dyDescent="0.2">
      <c r="A112" s="24" t="s">
        <v>9</v>
      </c>
      <c r="B112" s="25">
        <v>16361106</v>
      </c>
      <c r="C112" s="26">
        <v>9922626.8699999992</v>
      </c>
      <c r="D112" s="27">
        <v>60.647653464999998</v>
      </c>
      <c r="E112" s="25">
        <v>11780637</v>
      </c>
      <c r="F112" s="26">
        <v>7569978.4800000004</v>
      </c>
      <c r="G112" s="27">
        <v>64.257802698000006</v>
      </c>
    </row>
    <row r="113" spans="1:7" ht="21" x14ac:dyDescent="0.2">
      <c r="A113" s="24" t="s">
        <v>83</v>
      </c>
      <c r="B113" s="25">
        <v>945761472</v>
      </c>
      <c r="C113" s="26">
        <v>567208749.72000003</v>
      </c>
      <c r="D113" s="27">
        <v>59.973763630000001</v>
      </c>
      <c r="E113" s="25">
        <v>446977495</v>
      </c>
      <c r="F113" s="26">
        <v>302511161.42000002</v>
      </c>
      <c r="G113" s="27">
        <v>67.679282470000004</v>
      </c>
    </row>
    <row r="114" spans="1:7" ht="33.75" x14ac:dyDescent="0.2">
      <c r="A114" s="28" t="s">
        <v>84</v>
      </c>
      <c r="B114" s="29">
        <v>498783977</v>
      </c>
      <c r="C114" s="30">
        <v>264697588.30000001</v>
      </c>
      <c r="D114" s="31">
        <v>53.068582894999999</v>
      </c>
      <c r="E114" s="29"/>
      <c r="F114" s="29"/>
      <c r="G114" s="29"/>
    </row>
    <row r="115" spans="1:7" ht="33.75" x14ac:dyDescent="0.2">
      <c r="A115" s="28" t="s">
        <v>85</v>
      </c>
      <c r="B115" s="29">
        <v>446977495</v>
      </c>
      <c r="C115" s="30">
        <v>302511161.42000002</v>
      </c>
      <c r="D115" s="31">
        <v>67.679282470000004</v>
      </c>
      <c r="E115" s="29">
        <v>446977495</v>
      </c>
      <c r="F115" s="30">
        <v>302511161.42000002</v>
      </c>
      <c r="G115" s="31">
        <v>67.679282470000004</v>
      </c>
    </row>
    <row r="116" spans="1:7" x14ac:dyDescent="0.2">
      <c r="A116" s="24" t="s">
        <v>279</v>
      </c>
      <c r="B116" s="25">
        <v>5515067</v>
      </c>
      <c r="C116" s="26">
        <v>1916727.75</v>
      </c>
      <c r="D116" s="27">
        <v>34.754387389999998</v>
      </c>
      <c r="E116" s="25">
        <v>3164500</v>
      </c>
      <c r="F116" s="26">
        <v>861922.05</v>
      </c>
      <c r="G116" s="27">
        <v>27.237227050000001</v>
      </c>
    </row>
    <row r="117" spans="1:7" ht="22.5" x14ac:dyDescent="0.2">
      <c r="A117" s="28" t="s">
        <v>407</v>
      </c>
      <c r="B117" s="29">
        <v>2350567</v>
      </c>
      <c r="C117" s="30">
        <v>1054805.7</v>
      </c>
      <c r="D117" s="31">
        <v>44.874521764000001</v>
      </c>
      <c r="E117" s="29"/>
      <c r="F117" s="29"/>
      <c r="G117" s="29"/>
    </row>
    <row r="118" spans="1:7" ht="22.5" x14ac:dyDescent="0.2">
      <c r="A118" s="28" t="s">
        <v>280</v>
      </c>
      <c r="B118" s="29">
        <v>3164500</v>
      </c>
      <c r="C118" s="30">
        <v>861922.05</v>
      </c>
      <c r="D118" s="31">
        <v>27.237227050000001</v>
      </c>
      <c r="E118" s="29">
        <v>3164500</v>
      </c>
      <c r="F118" s="30">
        <v>861922.05</v>
      </c>
      <c r="G118" s="31">
        <v>27.237227050000001</v>
      </c>
    </row>
    <row r="119" spans="1:7" x14ac:dyDescent="0.2">
      <c r="A119" s="24" t="s">
        <v>204</v>
      </c>
      <c r="B119" s="25">
        <v>395606324</v>
      </c>
      <c r="C119" s="26">
        <v>209195915.19</v>
      </c>
      <c r="D119" s="27">
        <v>52.879820795999997</v>
      </c>
      <c r="E119" s="25">
        <v>14632942</v>
      </c>
      <c r="F119" s="26">
        <v>7918090.5300000003</v>
      </c>
      <c r="G119" s="27">
        <v>54.111405142999999</v>
      </c>
    </row>
    <row r="120" spans="1:7" x14ac:dyDescent="0.2">
      <c r="A120" s="28" t="s">
        <v>205</v>
      </c>
      <c r="B120" s="29">
        <v>381152699</v>
      </c>
      <c r="C120" s="30">
        <v>201350234.66</v>
      </c>
      <c r="D120" s="31">
        <v>52.826658498999997</v>
      </c>
      <c r="E120" s="29">
        <v>179317</v>
      </c>
      <c r="F120" s="30">
        <v>72410</v>
      </c>
      <c r="G120" s="31">
        <v>40.381001243999997</v>
      </c>
    </row>
    <row r="121" spans="1:7" x14ac:dyDescent="0.2">
      <c r="A121" s="28" t="s">
        <v>206</v>
      </c>
      <c r="B121" s="29">
        <v>14453625</v>
      </c>
      <c r="C121" s="30">
        <v>7845680.5300000003</v>
      </c>
      <c r="D121" s="31">
        <v>54.281749595999997</v>
      </c>
      <c r="E121" s="29">
        <v>14453625</v>
      </c>
      <c r="F121" s="30">
        <v>7845680.5300000003</v>
      </c>
      <c r="G121" s="31">
        <v>54.281749595999997</v>
      </c>
    </row>
    <row r="122" spans="1:7" x14ac:dyDescent="0.2">
      <c r="A122" s="24" t="s">
        <v>281</v>
      </c>
      <c r="B122" s="25">
        <v>87954190</v>
      </c>
      <c r="C122" s="26">
        <v>62132701.159999996</v>
      </c>
      <c r="D122" s="27">
        <v>70.642116264999999</v>
      </c>
      <c r="E122" s="25">
        <v>87954190</v>
      </c>
      <c r="F122" s="26">
        <v>62132701.159999996</v>
      </c>
      <c r="G122" s="27">
        <v>70.642116264999999</v>
      </c>
    </row>
    <row r="123" spans="1:7" x14ac:dyDescent="0.2">
      <c r="A123" s="28" t="s">
        <v>282</v>
      </c>
      <c r="B123" s="29">
        <v>87954190</v>
      </c>
      <c r="C123" s="30">
        <v>62132701.159999996</v>
      </c>
      <c r="D123" s="31">
        <v>70.642116264999999</v>
      </c>
      <c r="E123" s="29">
        <v>87954190</v>
      </c>
      <c r="F123" s="30">
        <v>62132701.159999996</v>
      </c>
      <c r="G123" s="31">
        <v>70.642116264999999</v>
      </c>
    </row>
    <row r="124" spans="1:7" x14ac:dyDescent="0.2">
      <c r="A124" s="24" t="s">
        <v>207</v>
      </c>
      <c r="B124" s="25">
        <v>43910957</v>
      </c>
      <c r="C124" s="26">
        <v>17538701.84</v>
      </c>
      <c r="D124" s="27">
        <v>39.941515827000003</v>
      </c>
      <c r="E124" s="25">
        <v>8787087</v>
      </c>
      <c r="F124" s="36">
        <v>0</v>
      </c>
      <c r="G124" s="37">
        <v>0</v>
      </c>
    </row>
    <row r="125" spans="1:7" ht="22.5" x14ac:dyDescent="0.2">
      <c r="A125" s="28" t="s">
        <v>208</v>
      </c>
      <c r="B125" s="29">
        <v>35123870</v>
      </c>
      <c r="C125" s="30">
        <v>17538701.84</v>
      </c>
      <c r="D125" s="31">
        <v>49.933853644000003</v>
      </c>
      <c r="E125" s="29"/>
      <c r="F125" s="29"/>
      <c r="G125" s="29"/>
    </row>
    <row r="126" spans="1:7" ht="22.5" x14ac:dyDescent="0.2">
      <c r="A126" s="28" t="s">
        <v>283</v>
      </c>
      <c r="B126" s="29">
        <v>8787087</v>
      </c>
      <c r="C126" s="32">
        <v>0</v>
      </c>
      <c r="D126" s="33">
        <v>0</v>
      </c>
      <c r="E126" s="29">
        <v>8787087</v>
      </c>
      <c r="F126" s="32">
        <v>0</v>
      </c>
      <c r="G126" s="33">
        <v>0</v>
      </c>
    </row>
    <row r="127" spans="1:7" ht="21" x14ac:dyDescent="0.2">
      <c r="A127" s="24" t="s">
        <v>86</v>
      </c>
      <c r="B127" s="25">
        <v>21764020</v>
      </c>
      <c r="C127" s="26">
        <v>4521717.16</v>
      </c>
      <c r="D127" s="27">
        <v>20.776111950000001</v>
      </c>
      <c r="E127" s="25">
        <v>4521718</v>
      </c>
      <c r="F127" s="26">
        <v>4521662.71</v>
      </c>
      <c r="G127" s="27">
        <v>99.998777235000006</v>
      </c>
    </row>
    <row r="128" spans="1:7" ht="22.5" x14ac:dyDescent="0.2">
      <c r="A128" s="28" t="s">
        <v>87</v>
      </c>
      <c r="B128" s="29">
        <v>17242302</v>
      </c>
      <c r="C128" s="30">
        <v>54.45</v>
      </c>
      <c r="D128" s="31">
        <v>3.1579299999999998E-4</v>
      </c>
      <c r="E128" s="29"/>
      <c r="F128" s="29"/>
      <c r="G128" s="29"/>
    </row>
    <row r="129" spans="1:7" ht="33.75" x14ac:dyDescent="0.2">
      <c r="A129" s="28" t="s">
        <v>88</v>
      </c>
      <c r="B129" s="29">
        <v>4521718</v>
      </c>
      <c r="C129" s="30">
        <v>4521662.71</v>
      </c>
      <c r="D129" s="31">
        <v>99.998777235000006</v>
      </c>
      <c r="E129" s="29">
        <v>4521718</v>
      </c>
      <c r="F129" s="30">
        <v>4521662.71</v>
      </c>
      <c r="G129" s="31">
        <v>99.998777235000006</v>
      </c>
    </row>
    <row r="130" spans="1:7" ht="22.5" x14ac:dyDescent="0.2">
      <c r="A130" s="20" t="s">
        <v>89</v>
      </c>
      <c r="B130" s="21">
        <v>278297121</v>
      </c>
      <c r="C130" s="22">
        <v>127269481.37</v>
      </c>
      <c r="D130" s="23">
        <v>45.731512029999998</v>
      </c>
      <c r="E130" s="21">
        <v>17654653</v>
      </c>
      <c r="F130" s="22">
        <v>1452989.31</v>
      </c>
      <c r="G130" s="23">
        <v>8.2300643919999992</v>
      </c>
    </row>
    <row r="131" spans="1:7" x14ac:dyDescent="0.2">
      <c r="A131" s="24" t="s">
        <v>90</v>
      </c>
      <c r="B131" s="25">
        <v>147972516</v>
      </c>
      <c r="C131" s="26">
        <v>70905436.849999994</v>
      </c>
      <c r="D131" s="27">
        <v>47.917977450999999</v>
      </c>
      <c r="E131" s="25">
        <v>40000</v>
      </c>
      <c r="F131" s="26">
        <v>13604.06</v>
      </c>
      <c r="G131" s="27">
        <v>34.010150000000003</v>
      </c>
    </row>
    <row r="132" spans="1:7" ht="21" x14ac:dyDescent="0.2">
      <c r="A132" s="24" t="s">
        <v>91</v>
      </c>
      <c r="B132" s="25">
        <v>619326</v>
      </c>
      <c r="C132" s="26">
        <v>6145.5</v>
      </c>
      <c r="D132" s="27">
        <v>0.99228839099999999</v>
      </c>
      <c r="E132" s="25">
        <v>619326</v>
      </c>
      <c r="F132" s="26">
        <v>6145.5</v>
      </c>
      <c r="G132" s="27">
        <v>0.99228839099999999</v>
      </c>
    </row>
    <row r="133" spans="1:7" x14ac:dyDescent="0.2">
      <c r="A133" s="24" t="s">
        <v>8</v>
      </c>
      <c r="B133" s="25">
        <v>11476652</v>
      </c>
      <c r="C133" s="26">
        <v>1964506.7</v>
      </c>
      <c r="D133" s="27">
        <v>17.117419783999999</v>
      </c>
      <c r="E133" s="25">
        <v>4804716</v>
      </c>
      <c r="F133" s="26">
        <v>135196.43</v>
      </c>
      <c r="G133" s="27">
        <v>2.8138277060000001</v>
      </c>
    </row>
    <row r="134" spans="1:7" ht="21" x14ac:dyDescent="0.2">
      <c r="A134" s="24" t="s">
        <v>92</v>
      </c>
      <c r="B134" s="25">
        <v>27642328</v>
      </c>
      <c r="C134" s="26">
        <v>23059764.920000002</v>
      </c>
      <c r="D134" s="27">
        <v>83.421935083999998</v>
      </c>
      <c r="E134" s="25"/>
      <c r="F134" s="25"/>
      <c r="G134" s="25"/>
    </row>
    <row r="135" spans="1:7" x14ac:dyDescent="0.2">
      <c r="A135" s="24" t="s">
        <v>93</v>
      </c>
      <c r="B135" s="25">
        <v>6645147</v>
      </c>
      <c r="C135" s="26">
        <v>57064.160000000003</v>
      </c>
      <c r="D135" s="27">
        <v>0.85873435200000003</v>
      </c>
      <c r="E135" s="25">
        <v>3479200</v>
      </c>
      <c r="F135" s="26">
        <v>14097.96</v>
      </c>
      <c r="G135" s="27">
        <v>0.40520694400000001</v>
      </c>
    </row>
    <row r="136" spans="1:7" ht="31.5" x14ac:dyDescent="0.2">
      <c r="A136" s="24" t="s">
        <v>94</v>
      </c>
      <c r="B136" s="25">
        <v>7272942</v>
      </c>
      <c r="C136" s="26">
        <v>2563487.56</v>
      </c>
      <c r="D136" s="27">
        <v>35.246913284999998</v>
      </c>
      <c r="E136" s="25">
        <v>1455633</v>
      </c>
      <c r="F136" s="26">
        <v>201209.41</v>
      </c>
      <c r="G136" s="27">
        <v>13.822811794</v>
      </c>
    </row>
    <row r="137" spans="1:7" x14ac:dyDescent="0.2">
      <c r="A137" s="24" t="s">
        <v>95</v>
      </c>
      <c r="B137" s="25">
        <v>17385741</v>
      </c>
      <c r="C137" s="26">
        <v>3090585.75</v>
      </c>
      <c r="D137" s="27">
        <v>17.776554649000001</v>
      </c>
      <c r="E137" s="25">
        <v>5249919</v>
      </c>
      <c r="F137" s="26">
        <v>881063.15</v>
      </c>
      <c r="G137" s="27">
        <v>16.782414166999999</v>
      </c>
    </row>
    <row r="138" spans="1:7" ht="21" x14ac:dyDescent="0.2">
      <c r="A138" s="24" t="s">
        <v>96</v>
      </c>
      <c r="B138" s="25">
        <v>22589060</v>
      </c>
      <c r="C138" s="26">
        <v>9449047.5700000003</v>
      </c>
      <c r="D138" s="27">
        <v>41.830193774999998</v>
      </c>
      <c r="E138" s="25"/>
      <c r="F138" s="36">
        <v>0</v>
      </c>
      <c r="G138" s="41" t="s">
        <v>4</v>
      </c>
    </row>
    <row r="139" spans="1:7" x14ac:dyDescent="0.2">
      <c r="A139" s="28" t="s">
        <v>97</v>
      </c>
      <c r="B139" s="29">
        <v>6577064</v>
      </c>
      <c r="C139" s="30">
        <v>3780274.89</v>
      </c>
      <c r="D139" s="31">
        <v>57.476632277999997</v>
      </c>
      <c r="E139" s="29"/>
      <c r="F139" s="29"/>
      <c r="G139" s="29"/>
    </row>
    <row r="140" spans="1:7" x14ac:dyDescent="0.2">
      <c r="A140" s="28" t="s">
        <v>98</v>
      </c>
      <c r="B140" s="29">
        <v>4695780</v>
      </c>
      <c r="C140" s="30">
        <v>796569.35</v>
      </c>
      <c r="D140" s="31">
        <v>16.963515114</v>
      </c>
      <c r="E140" s="29"/>
      <c r="F140" s="29"/>
      <c r="G140" s="29"/>
    </row>
    <row r="141" spans="1:7" x14ac:dyDescent="0.2">
      <c r="A141" s="28" t="s">
        <v>99</v>
      </c>
      <c r="B141" s="29">
        <v>11316216</v>
      </c>
      <c r="C141" s="30">
        <v>4872203.33</v>
      </c>
      <c r="D141" s="31">
        <v>43.055057714999997</v>
      </c>
      <c r="E141" s="29"/>
      <c r="F141" s="29"/>
      <c r="G141" s="29"/>
    </row>
    <row r="142" spans="1:7" ht="21" x14ac:dyDescent="0.2">
      <c r="A142" s="24" t="s">
        <v>100</v>
      </c>
      <c r="B142" s="25">
        <v>31384138</v>
      </c>
      <c r="C142" s="26">
        <v>14778317.74</v>
      </c>
      <c r="D142" s="27">
        <v>47.088493366000002</v>
      </c>
      <c r="E142" s="25">
        <v>2004859</v>
      </c>
      <c r="F142" s="26">
        <v>201447.8</v>
      </c>
      <c r="G142" s="27">
        <v>10.047978435999999</v>
      </c>
    </row>
    <row r="143" spans="1:7" x14ac:dyDescent="0.2">
      <c r="A143" s="28" t="s">
        <v>101</v>
      </c>
      <c r="B143" s="29">
        <v>15893955</v>
      </c>
      <c r="C143" s="30">
        <v>6445175.9699999997</v>
      </c>
      <c r="D143" s="31">
        <v>40.551114998999999</v>
      </c>
      <c r="E143" s="29">
        <v>511538</v>
      </c>
      <c r="F143" s="30">
        <v>540</v>
      </c>
      <c r="G143" s="31">
        <v>0.105564005</v>
      </c>
    </row>
    <row r="144" spans="1:7" ht="22.5" x14ac:dyDescent="0.2">
      <c r="A144" s="28" t="s">
        <v>102</v>
      </c>
      <c r="B144" s="29">
        <v>15490183</v>
      </c>
      <c r="C144" s="30">
        <v>8333141.7699999996</v>
      </c>
      <c r="D144" s="31">
        <v>53.796277099999998</v>
      </c>
      <c r="E144" s="29">
        <v>1493321</v>
      </c>
      <c r="F144" s="30">
        <v>200907.8</v>
      </c>
      <c r="G144" s="31">
        <v>13.453758434999999</v>
      </c>
    </row>
    <row r="145" spans="1:7" ht="31.5" x14ac:dyDescent="0.2">
      <c r="A145" s="24" t="s">
        <v>103</v>
      </c>
      <c r="B145" s="25">
        <v>5309271</v>
      </c>
      <c r="C145" s="26">
        <v>1395124.62</v>
      </c>
      <c r="D145" s="27">
        <v>26.277140873</v>
      </c>
      <c r="E145" s="25">
        <v>1000</v>
      </c>
      <c r="F145" s="26">
        <v>225</v>
      </c>
      <c r="G145" s="27">
        <v>22.5</v>
      </c>
    </row>
    <row r="146" spans="1:7" x14ac:dyDescent="0.2">
      <c r="A146" s="19" t="s">
        <v>104</v>
      </c>
      <c r="B146" s="16">
        <v>822461589</v>
      </c>
      <c r="C146" s="17">
        <v>448126655.70999998</v>
      </c>
      <c r="D146" s="18">
        <v>54.486028490999999</v>
      </c>
      <c r="E146" s="16">
        <v>421005427</v>
      </c>
      <c r="F146" s="17">
        <v>255851277.22999999</v>
      </c>
      <c r="G146" s="18">
        <v>60.771491486999999</v>
      </c>
    </row>
    <row r="147" spans="1:7" x14ac:dyDescent="0.2">
      <c r="A147" s="20" t="s">
        <v>105</v>
      </c>
      <c r="B147" s="21">
        <v>38629316</v>
      </c>
      <c r="C147" s="22">
        <v>21834658.649999999</v>
      </c>
      <c r="D147" s="23">
        <v>56.523544579000003</v>
      </c>
      <c r="E147" s="21">
        <v>38564316</v>
      </c>
      <c r="F147" s="22">
        <v>21833911.280000001</v>
      </c>
      <c r="G147" s="23">
        <v>56.616876804</v>
      </c>
    </row>
    <row r="148" spans="1:7" ht="21" x14ac:dyDescent="0.2">
      <c r="A148" s="24" t="s">
        <v>291</v>
      </c>
      <c r="B148" s="25">
        <v>20000</v>
      </c>
      <c r="C148" s="36">
        <v>0</v>
      </c>
      <c r="D148" s="37">
        <v>0</v>
      </c>
      <c r="E148" s="25">
        <v>20000</v>
      </c>
      <c r="F148" s="36">
        <v>0</v>
      </c>
      <c r="G148" s="37">
        <v>0</v>
      </c>
    </row>
    <row r="149" spans="1:7" ht="21" x14ac:dyDescent="0.2">
      <c r="A149" s="24" t="s">
        <v>106</v>
      </c>
      <c r="B149" s="25">
        <v>38609316</v>
      </c>
      <c r="C149" s="26">
        <v>21834658.649999999</v>
      </c>
      <c r="D149" s="27">
        <v>56.552824323999999</v>
      </c>
      <c r="E149" s="25">
        <v>38544316</v>
      </c>
      <c r="F149" s="26">
        <v>21833911.280000001</v>
      </c>
      <c r="G149" s="27">
        <v>56.646254353000003</v>
      </c>
    </row>
    <row r="150" spans="1:7" ht="22.5" x14ac:dyDescent="0.2">
      <c r="A150" s="28" t="s">
        <v>106</v>
      </c>
      <c r="B150" s="29">
        <v>38609316</v>
      </c>
      <c r="C150" s="30">
        <v>21834658.649999999</v>
      </c>
      <c r="D150" s="31">
        <v>56.552824323999999</v>
      </c>
      <c r="E150" s="29">
        <v>38544316</v>
      </c>
      <c r="F150" s="30">
        <v>21833911.280000001</v>
      </c>
      <c r="G150" s="31">
        <v>56.646254353000003</v>
      </c>
    </row>
    <row r="151" spans="1:7" x14ac:dyDescent="0.2">
      <c r="A151" s="20" t="s">
        <v>107</v>
      </c>
      <c r="B151" s="21">
        <v>392053657</v>
      </c>
      <c r="C151" s="22">
        <v>202160854.72</v>
      </c>
      <c r="D151" s="23">
        <v>51.564588446000002</v>
      </c>
      <c r="E151" s="21">
        <v>63051694</v>
      </c>
      <c r="F151" s="22">
        <v>47465389.829999998</v>
      </c>
      <c r="G151" s="23">
        <v>75.280118294999994</v>
      </c>
    </row>
    <row r="152" spans="1:7" ht="31.5" x14ac:dyDescent="0.2">
      <c r="A152" s="24" t="s">
        <v>108</v>
      </c>
      <c r="B152" s="25">
        <v>255533</v>
      </c>
      <c r="C152" s="26">
        <v>45473.77</v>
      </c>
      <c r="D152" s="27">
        <v>17.795654573</v>
      </c>
      <c r="E152" s="25">
        <v>118146</v>
      </c>
      <c r="F152" s="26">
        <v>14978.13</v>
      </c>
      <c r="G152" s="27">
        <v>12.677644609</v>
      </c>
    </row>
    <row r="153" spans="1:7" x14ac:dyDescent="0.2">
      <c r="A153" s="24" t="s">
        <v>109</v>
      </c>
      <c r="B153" s="25">
        <v>136788</v>
      </c>
      <c r="C153" s="26">
        <v>48097.52</v>
      </c>
      <c r="D153" s="27">
        <v>35.162090241999998</v>
      </c>
      <c r="E153" s="25"/>
      <c r="F153" s="25"/>
      <c r="G153" s="25"/>
    </row>
    <row r="154" spans="1:7" x14ac:dyDescent="0.2">
      <c r="A154" s="28" t="s">
        <v>110</v>
      </c>
      <c r="B154" s="29">
        <v>136788</v>
      </c>
      <c r="C154" s="30">
        <v>48097.52</v>
      </c>
      <c r="D154" s="31">
        <v>35.162090241999998</v>
      </c>
      <c r="E154" s="29"/>
      <c r="F154" s="29"/>
      <c r="G154" s="29"/>
    </row>
    <row r="155" spans="1:7" ht="21" x14ac:dyDescent="0.2">
      <c r="A155" s="24" t="s">
        <v>111</v>
      </c>
      <c r="B155" s="25">
        <v>41373467</v>
      </c>
      <c r="C155" s="26">
        <v>37365189.659999996</v>
      </c>
      <c r="D155" s="27">
        <v>90.311961672999999</v>
      </c>
      <c r="E155" s="25">
        <v>38522425</v>
      </c>
      <c r="F155" s="26">
        <v>35162872.460000001</v>
      </c>
      <c r="G155" s="27">
        <v>91.278969223999994</v>
      </c>
    </row>
    <row r="156" spans="1:7" ht="21" x14ac:dyDescent="0.2">
      <c r="A156" s="24" t="s">
        <v>112</v>
      </c>
      <c r="B156" s="25">
        <v>242534055</v>
      </c>
      <c r="C156" s="26">
        <v>115509919.86</v>
      </c>
      <c r="D156" s="27">
        <v>47.626268344000003</v>
      </c>
      <c r="E156" s="25">
        <v>90000</v>
      </c>
      <c r="F156" s="26">
        <v>36671.9</v>
      </c>
      <c r="G156" s="27">
        <v>40.746555555999997</v>
      </c>
    </row>
    <row r="157" spans="1:7" ht="31.5" x14ac:dyDescent="0.2">
      <c r="A157" s="24" t="s">
        <v>113</v>
      </c>
      <c r="B157" s="25">
        <v>52751723</v>
      </c>
      <c r="C157" s="26">
        <v>24976527.780000001</v>
      </c>
      <c r="D157" s="27">
        <v>47.347321299999997</v>
      </c>
      <c r="E157" s="25">
        <v>9696591</v>
      </c>
      <c r="F157" s="26">
        <v>4783672.8</v>
      </c>
      <c r="G157" s="27">
        <v>49.333552378999997</v>
      </c>
    </row>
    <row r="158" spans="1:7" ht="31.5" x14ac:dyDescent="0.2">
      <c r="A158" s="24" t="s">
        <v>114</v>
      </c>
      <c r="B158" s="25">
        <v>10303966</v>
      </c>
      <c r="C158" s="26">
        <v>4621554</v>
      </c>
      <c r="D158" s="27">
        <v>44.852186042</v>
      </c>
      <c r="E158" s="25"/>
      <c r="F158" s="25"/>
      <c r="G158" s="25"/>
    </row>
    <row r="159" spans="1:7" ht="21" x14ac:dyDescent="0.2">
      <c r="A159" s="24" t="s">
        <v>115</v>
      </c>
      <c r="B159" s="25">
        <v>17470357</v>
      </c>
      <c r="C159" s="26">
        <v>8224930.4100000001</v>
      </c>
      <c r="D159" s="27">
        <v>47.079349379999996</v>
      </c>
      <c r="E159" s="25">
        <v>14624532</v>
      </c>
      <c r="F159" s="26">
        <v>7467194.54</v>
      </c>
      <c r="G159" s="27">
        <v>51.059374343999998</v>
      </c>
    </row>
    <row r="160" spans="1:7" x14ac:dyDescent="0.2">
      <c r="A160" s="24" t="s">
        <v>116</v>
      </c>
      <c r="B160" s="25">
        <v>26073222</v>
      </c>
      <c r="C160" s="26">
        <v>11340434.970000001</v>
      </c>
      <c r="D160" s="27">
        <v>43.494566839000001</v>
      </c>
      <c r="E160" s="25"/>
      <c r="F160" s="25"/>
      <c r="G160" s="25"/>
    </row>
    <row r="161" spans="1:7" x14ac:dyDescent="0.2">
      <c r="A161" s="28" t="s">
        <v>117</v>
      </c>
      <c r="B161" s="29">
        <v>17277872</v>
      </c>
      <c r="C161" s="30">
        <v>7960577.0199999996</v>
      </c>
      <c r="D161" s="31">
        <v>46.073827958000003</v>
      </c>
      <c r="E161" s="29"/>
      <c r="F161" s="29"/>
      <c r="G161" s="29"/>
    </row>
    <row r="162" spans="1:7" x14ac:dyDescent="0.2">
      <c r="A162" s="28" t="s">
        <v>118</v>
      </c>
      <c r="B162" s="29">
        <v>8795350</v>
      </c>
      <c r="C162" s="30">
        <v>3379857.95</v>
      </c>
      <c r="D162" s="31">
        <v>38.427782293999996</v>
      </c>
      <c r="E162" s="29"/>
      <c r="F162" s="29"/>
      <c r="G162" s="29"/>
    </row>
    <row r="163" spans="1:7" ht="21" x14ac:dyDescent="0.2">
      <c r="A163" s="24" t="s">
        <v>415</v>
      </c>
      <c r="B163" s="25">
        <v>70000</v>
      </c>
      <c r="C163" s="26">
        <v>28410.75</v>
      </c>
      <c r="D163" s="27">
        <v>40.586785714000001</v>
      </c>
      <c r="E163" s="25"/>
      <c r="F163" s="25"/>
      <c r="G163" s="25"/>
    </row>
    <row r="164" spans="1:7" x14ac:dyDescent="0.2">
      <c r="A164" s="24" t="s">
        <v>119</v>
      </c>
      <c r="B164" s="25">
        <v>1084546</v>
      </c>
      <c r="C164" s="26">
        <v>316</v>
      </c>
      <c r="D164" s="27">
        <v>2.9136616000000001E-2</v>
      </c>
      <c r="E164" s="25"/>
      <c r="F164" s="25"/>
      <c r="G164" s="25"/>
    </row>
    <row r="165" spans="1:7" ht="22.5" x14ac:dyDescent="0.2">
      <c r="A165" s="20" t="s">
        <v>120</v>
      </c>
      <c r="B165" s="21">
        <v>391778616</v>
      </c>
      <c r="C165" s="22">
        <v>224131142.34</v>
      </c>
      <c r="D165" s="23">
        <v>57.208620682000003</v>
      </c>
      <c r="E165" s="21">
        <v>319389417</v>
      </c>
      <c r="F165" s="22">
        <v>186551976.12</v>
      </c>
      <c r="G165" s="23">
        <v>58.408940995000002</v>
      </c>
    </row>
    <row r="166" spans="1:7" x14ac:dyDescent="0.2">
      <c r="A166" s="24" t="s">
        <v>121</v>
      </c>
      <c r="B166" s="25">
        <v>68345024</v>
      </c>
      <c r="C166" s="26">
        <v>35782723.520000003</v>
      </c>
      <c r="D166" s="27">
        <v>52.356004030000001</v>
      </c>
      <c r="E166" s="25">
        <v>2500</v>
      </c>
      <c r="F166" s="36">
        <v>0</v>
      </c>
      <c r="G166" s="37">
        <v>0</v>
      </c>
    </row>
    <row r="167" spans="1:7" ht="21" x14ac:dyDescent="0.2">
      <c r="A167" s="24" t="s">
        <v>122</v>
      </c>
      <c r="B167" s="25">
        <v>273450163</v>
      </c>
      <c r="C167" s="26">
        <v>162493719.68000001</v>
      </c>
      <c r="D167" s="27">
        <v>59.423522699000003</v>
      </c>
      <c r="E167" s="25">
        <v>273450163</v>
      </c>
      <c r="F167" s="26">
        <v>162493719.68000001</v>
      </c>
      <c r="G167" s="27">
        <v>59.423522699000003</v>
      </c>
    </row>
    <row r="168" spans="1:7" x14ac:dyDescent="0.2">
      <c r="A168" s="24" t="s">
        <v>123</v>
      </c>
      <c r="B168" s="25">
        <v>41787754</v>
      </c>
      <c r="C168" s="26">
        <v>21715742.68</v>
      </c>
      <c r="D168" s="27">
        <v>51.966762033000002</v>
      </c>
      <c r="E168" s="25">
        <v>41787754</v>
      </c>
      <c r="F168" s="26">
        <v>21715742.68</v>
      </c>
      <c r="G168" s="27">
        <v>51.966762033000002</v>
      </c>
    </row>
    <row r="169" spans="1:7" ht="42" x14ac:dyDescent="0.2">
      <c r="A169" s="24" t="s">
        <v>124</v>
      </c>
      <c r="B169" s="25">
        <v>8195675</v>
      </c>
      <c r="C169" s="26">
        <v>4138956.46</v>
      </c>
      <c r="D169" s="27">
        <v>50.501715355999998</v>
      </c>
      <c r="E169" s="25">
        <v>4149000</v>
      </c>
      <c r="F169" s="26">
        <v>2342513.7599999998</v>
      </c>
      <c r="G169" s="27">
        <v>56.459719450000001</v>
      </c>
    </row>
    <row r="170" spans="1:7" ht="22.5" x14ac:dyDescent="0.2">
      <c r="A170" s="19" t="s">
        <v>125</v>
      </c>
      <c r="B170" s="16">
        <v>358366747</v>
      </c>
      <c r="C170" s="17">
        <v>177776224.63999999</v>
      </c>
      <c r="D170" s="18">
        <v>49.607343909000001</v>
      </c>
      <c r="E170" s="16">
        <v>352297969</v>
      </c>
      <c r="F170" s="17">
        <v>177103166.65000001</v>
      </c>
      <c r="G170" s="18">
        <v>50.270845203</v>
      </c>
    </row>
    <row r="171" spans="1:7" x14ac:dyDescent="0.2">
      <c r="A171" s="20" t="s">
        <v>126</v>
      </c>
      <c r="B171" s="21">
        <v>28250454</v>
      </c>
      <c r="C171" s="22">
        <v>12640369.32</v>
      </c>
      <c r="D171" s="23">
        <v>44.743951088000003</v>
      </c>
      <c r="E171" s="21">
        <v>28061796</v>
      </c>
      <c r="F171" s="22">
        <v>12612379.99</v>
      </c>
      <c r="G171" s="23">
        <v>44.945020589999999</v>
      </c>
    </row>
    <row r="172" spans="1:7" x14ac:dyDescent="0.2">
      <c r="A172" s="24" t="s">
        <v>127</v>
      </c>
      <c r="B172" s="25">
        <v>28250454</v>
      </c>
      <c r="C172" s="26">
        <v>12640369.32</v>
      </c>
      <c r="D172" s="27">
        <v>44.743951088000003</v>
      </c>
      <c r="E172" s="25">
        <v>28061796</v>
      </c>
      <c r="F172" s="26">
        <v>12612379.99</v>
      </c>
      <c r="G172" s="27">
        <v>44.945020589999999</v>
      </c>
    </row>
    <row r="173" spans="1:7" x14ac:dyDescent="0.2">
      <c r="A173" s="20" t="s">
        <v>128</v>
      </c>
      <c r="B173" s="21">
        <v>3584140</v>
      </c>
      <c r="C173" s="22">
        <v>148933.94</v>
      </c>
      <c r="D173" s="23">
        <v>4.1553605610000002</v>
      </c>
      <c r="E173" s="21">
        <v>586461</v>
      </c>
      <c r="F173" s="22">
        <v>2000</v>
      </c>
      <c r="G173" s="23">
        <v>0.34102864500000002</v>
      </c>
    </row>
    <row r="174" spans="1:7" x14ac:dyDescent="0.2">
      <c r="A174" s="24" t="s">
        <v>11</v>
      </c>
      <c r="B174" s="25">
        <v>3584140</v>
      </c>
      <c r="C174" s="26">
        <v>148933.94</v>
      </c>
      <c r="D174" s="27">
        <v>4.1553605610000002</v>
      </c>
      <c r="E174" s="25">
        <v>586461</v>
      </c>
      <c r="F174" s="26">
        <v>2000</v>
      </c>
      <c r="G174" s="27">
        <v>0.34102864500000002</v>
      </c>
    </row>
    <row r="175" spans="1:7" x14ac:dyDescent="0.2">
      <c r="A175" s="20" t="s">
        <v>129</v>
      </c>
      <c r="B175" s="21">
        <v>322338941</v>
      </c>
      <c r="C175" s="22">
        <v>164329061.43000001</v>
      </c>
      <c r="D175" s="23">
        <v>50.980207641</v>
      </c>
      <c r="E175" s="21">
        <v>322338941</v>
      </c>
      <c r="F175" s="22">
        <v>164329061.43000001</v>
      </c>
      <c r="G175" s="23">
        <v>50.980207641</v>
      </c>
    </row>
    <row r="176" spans="1:7" ht="21" x14ac:dyDescent="0.2">
      <c r="A176" s="24" t="s">
        <v>130</v>
      </c>
      <c r="B176" s="25">
        <v>147593613</v>
      </c>
      <c r="C176" s="26">
        <v>76471134.859999999</v>
      </c>
      <c r="D176" s="27">
        <v>51.811953989999999</v>
      </c>
      <c r="E176" s="25">
        <v>147593613</v>
      </c>
      <c r="F176" s="26">
        <v>76471134.859999999</v>
      </c>
      <c r="G176" s="27">
        <v>51.811953989999999</v>
      </c>
    </row>
    <row r="177" spans="1:7" x14ac:dyDescent="0.2">
      <c r="A177" s="28" t="s">
        <v>188</v>
      </c>
      <c r="B177" s="29">
        <v>7239000</v>
      </c>
      <c r="C177" s="30">
        <v>3510000</v>
      </c>
      <c r="D177" s="31">
        <v>48.487360133000003</v>
      </c>
      <c r="E177" s="29">
        <v>7239000</v>
      </c>
      <c r="F177" s="30">
        <v>3510000</v>
      </c>
      <c r="G177" s="31">
        <v>48.487360133000003</v>
      </c>
    </row>
    <row r="178" spans="1:7" x14ac:dyDescent="0.2">
      <c r="A178" s="28" t="s">
        <v>209</v>
      </c>
      <c r="B178" s="29">
        <v>6287000</v>
      </c>
      <c r="C178" s="30">
        <v>3600000</v>
      </c>
      <c r="D178" s="31">
        <v>57.261014791999997</v>
      </c>
      <c r="E178" s="29">
        <v>6287000</v>
      </c>
      <c r="F178" s="30">
        <v>3600000</v>
      </c>
      <c r="G178" s="31">
        <v>57.261014791999997</v>
      </c>
    </row>
    <row r="179" spans="1:7" ht="22.5" x14ac:dyDescent="0.2">
      <c r="A179" s="28" t="s">
        <v>373</v>
      </c>
      <c r="B179" s="29">
        <v>3179500</v>
      </c>
      <c r="C179" s="30">
        <v>1538000</v>
      </c>
      <c r="D179" s="31">
        <v>48.372385594999997</v>
      </c>
      <c r="E179" s="29">
        <v>3179500</v>
      </c>
      <c r="F179" s="30">
        <v>1538000</v>
      </c>
      <c r="G179" s="31">
        <v>48.372385594999997</v>
      </c>
    </row>
    <row r="180" spans="1:7" x14ac:dyDescent="0.2">
      <c r="A180" s="28" t="s">
        <v>408</v>
      </c>
      <c r="B180" s="29">
        <v>11062000</v>
      </c>
      <c r="C180" s="30">
        <v>5197000</v>
      </c>
      <c r="D180" s="31">
        <v>46.980654493000003</v>
      </c>
      <c r="E180" s="29">
        <v>11062000</v>
      </c>
      <c r="F180" s="30">
        <v>5197000</v>
      </c>
      <c r="G180" s="31">
        <v>46.980654493000003</v>
      </c>
    </row>
    <row r="181" spans="1:7" x14ac:dyDescent="0.2">
      <c r="A181" s="28" t="s">
        <v>374</v>
      </c>
      <c r="B181" s="29">
        <v>4162000</v>
      </c>
      <c r="C181" s="30">
        <v>2040000</v>
      </c>
      <c r="D181" s="31">
        <v>49.014896684</v>
      </c>
      <c r="E181" s="29">
        <v>4162000</v>
      </c>
      <c r="F181" s="30">
        <v>2040000</v>
      </c>
      <c r="G181" s="31">
        <v>49.014896684</v>
      </c>
    </row>
    <row r="182" spans="1:7" x14ac:dyDescent="0.2">
      <c r="A182" s="28" t="s">
        <v>375</v>
      </c>
      <c r="B182" s="29">
        <v>5687000</v>
      </c>
      <c r="C182" s="30">
        <v>2812000</v>
      </c>
      <c r="D182" s="31">
        <v>49.446105152000001</v>
      </c>
      <c r="E182" s="29">
        <v>5687000</v>
      </c>
      <c r="F182" s="30">
        <v>2812000</v>
      </c>
      <c r="G182" s="31">
        <v>49.446105152000001</v>
      </c>
    </row>
    <row r="183" spans="1:7" x14ac:dyDescent="0.2">
      <c r="A183" s="28" t="s">
        <v>412</v>
      </c>
      <c r="B183" s="29">
        <v>4419000</v>
      </c>
      <c r="C183" s="30">
        <v>2484000</v>
      </c>
      <c r="D183" s="31">
        <v>56.211812627</v>
      </c>
      <c r="E183" s="29">
        <v>4419000</v>
      </c>
      <c r="F183" s="30">
        <v>2484000</v>
      </c>
      <c r="G183" s="31">
        <v>56.211812627</v>
      </c>
    </row>
    <row r="184" spans="1:7" x14ac:dyDescent="0.2">
      <c r="A184" s="28" t="s">
        <v>416</v>
      </c>
      <c r="B184" s="29">
        <v>1632400</v>
      </c>
      <c r="C184" s="30">
        <v>895000</v>
      </c>
      <c r="D184" s="31">
        <v>54.827248222999998</v>
      </c>
      <c r="E184" s="29">
        <v>1632400</v>
      </c>
      <c r="F184" s="30">
        <v>895000</v>
      </c>
      <c r="G184" s="31">
        <v>54.827248222999998</v>
      </c>
    </row>
    <row r="185" spans="1:7" x14ac:dyDescent="0.2">
      <c r="A185" s="28" t="s">
        <v>417</v>
      </c>
      <c r="B185" s="29">
        <v>6253000</v>
      </c>
      <c r="C185" s="30">
        <v>3100000</v>
      </c>
      <c r="D185" s="31">
        <v>49.576203421999999</v>
      </c>
      <c r="E185" s="29">
        <v>6253000</v>
      </c>
      <c r="F185" s="30">
        <v>3100000</v>
      </c>
      <c r="G185" s="31">
        <v>49.576203421999999</v>
      </c>
    </row>
    <row r="186" spans="1:7" x14ac:dyDescent="0.2">
      <c r="A186" s="28" t="s">
        <v>418</v>
      </c>
      <c r="B186" s="29">
        <v>7019000</v>
      </c>
      <c r="C186" s="30">
        <v>3824000</v>
      </c>
      <c r="D186" s="31">
        <v>54.480695255999997</v>
      </c>
      <c r="E186" s="29">
        <v>7019000</v>
      </c>
      <c r="F186" s="30">
        <v>3824000</v>
      </c>
      <c r="G186" s="31">
        <v>54.480695255999997</v>
      </c>
    </row>
    <row r="187" spans="1:7" x14ac:dyDescent="0.2">
      <c r="A187" s="28" t="s">
        <v>419</v>
      </c>
      <c r="B187" s="29">
        <v>1224700</v>
      </c>
      <c r="C187" s="30">
        <v>599700</v>
      </c>
      <c r="D187" s="31">
        <v>48.967093982000002</v>
      </c>
      <c r="E187" s="29">
        <v>1224700</v>
      </c>
      <c r="F187" s="30">
        <v>599700</v>
      </c>
      <c r="G187" s="31">
        <v>48.967093982000002</v>
      </c>
    </row>
    <row r="188" spans="1:7" x14ac:dyDescent="0.2">
      <c r="A188" s="28" t="s">
        <v>420</v>
      </c>
      <c r="B188" s="29">
        <v>3053000</v>
      </c>
      <c r="C188" s="30">
        <v>1482800</v>
      </c>
      <c r="D188" s="31">
        <v>48.568621028000003</v>
      </c>
      <c r="E188" s="29">
        <v>3053000</v>
      </c>
      <c r="F188" s="30">
        <v>1482800</v>
      </c>
      <c r="G188" s="31">
        <v>48.568621028000003</v>
      </c>
    </row>
    <row r="189" spans="1:7" x14ac:dyDescent="0.2">
      <c r="A189" s="28" t="s">
        <v>421</v>
      </c>
      <c r="B189" s="29">
        <v>7946900</v>
      </c>
      <c r="C189" s="30">
        <v>4092000</v>
      </c>
      <c r="D189" s="31">
        <v>51.491776668</v>
      </c>
      <c r="E189" s="29">
        <v>7946900</v>
      </c>
      <c r="F189" s="30">
        <v>4092000</v>
      </c>
      <c r="G189" s="31">
        <v>51.491776668</v>
      </c>
    </row>
    <row r="190" spans="1:7" x14ac:dyDescent="0.2">
      <c r="A190" s="28" t="s">
        <v>422</v>
      </c>
      <c r="B190" s="29">
        <v>7224960</v>
      </c>
      <c r="C190" s="30">
        <v>3878000</v>
      </c>
      <c r="D190" s="31">
        <v>53.675037647000003</v>
      </c>
      <c r="E190" s="29">
        <v>7224960</v>
      </c>
      <c r="F190" s="30">
        <v>3878000</v>
      </c>
      <c r="G190" s="31">
        <v>53.675037647000003</v>
      </c>
    </row>
    <row r="191" spans="1:7" x14ac:dyDescent="0.2">
      <c r="A191" s="28" t="s">
        <v>423</v>
      </c>
      <c r="B191" s="29">
        <v>6607990</v>
      </c>
      <c r="C191" s="30">
        <v>3362794.36</v>
      </c>
      <c r="D191" s="31">
        <v>50.889822170000002</v>
      </c>
      <c r="E191" s="29">
        <v>6607990</v>
      </c>
      <c r="F191" s="30">
        <v>3362794.36</v>
      </c>
      <c r="G191" s="31">
        <v>50.889822170000002</v>
      </c>
    </row>
    <row r="192" spans="1:7" x14ac:dyDescent="0.2">
      <c r="A192" s="28" t="s">
        <v>380</v>
      </c>
      <c r="B192" s="29">
        <v>5361613</v>
      </c>
      <c r="C192" s="30">
        <v>2804806.5</v>
      </c>
      <c r="D192" s="31">
        <v>52.312736856999997</v>
      </c>
      <c r="E192" s="29">
        <v>5361613</v>
      </c>
      <c r="F192" s="30">
        <v>2804806.5</v>
      </c>
      <c r="G192" s="31">
        <v>52.312736856999997</v>
      </c>
    </row>
    <row r="193" spans="1:7" x14ac:dyDescent="0.2">
      <c r="A193" s="28" t="s">
        <v>424</v>
      </c>
      <c r="B193" s="29">
        <v>2005894</v>
      </c>
      <c r="C193" s="30">
        <v>981000</v>
      </c>
      <c r="D193" s="31">
        <v>48.905874388000001</v>
      </c>
      <c r="E193" s="29">
        <v>2005894</v>
      </c>
      <c r="F193" s="30">
        <v>981000</v>
      </c>
      <c r="G193" s="31">
        <v>48.905874388000001</v>
      </c>
    </row>
    <row r="194" spans="1:7" x14ac:dyDescent="0.2">
      <c r="A194" s="28" t="s">
        <v>376</v>
      </c>
      <c r="B194" s="29">
        <v>4910000</v>
      </c>
      <c r="C194" s="30">
        <v>2350000</v>
      </c>
      <c r="D194" s="31">
        <v>47.861507128</v>
      </c>
      <c r="E194" s="29">
        <v>4910000</v>
      </c>
      <c r="F194" s="30">
        <v>2350000</v>
      </c>
      <c r="G194" s="31">
        <v>47.861507128</v>
      </c>
    </row>
    <row r="195" spans="1:7" x14ac:dyDescent="0.2">
      <c r="A195" s="28" t="s">
        <v>131</v>
      </c>
      <c r="B195" s="29">
        <v>9521959</v>
      </c>
      <c r="C195" s="30">
        <v>4925816</v>
      </c>
      <c r="D195" s="31">
        <v>51.731119614999997</v>
      </c>
      <c r="E195" s="29">
        <v>9521959</v>
      </c>
      <c r="F195" s="30">
        <v>4925816</v>
      </c>
      <c r="G195" s="31">
        <v>51.731119614999997</v>
      </c>
    </row>
    <row r="196" spans="1:7" x14ac:dyDescent="0.2">
      <c r="A196" s="28" t="s">
        <v>425</v>
      </c>
      <c r="B196" s="29">
        <v>7288013</v>
      </c>
      <c r="C196" s="30">
        <v>3868783</v>
      </c>
      <c r="D196" s="31">
        <v>53.084194553000003</v>
      </c>
      <c r="E196" s="29">
        <v>7288013</v>
      </c>
      <c r="F196" s="30">
        <v>3868783</v>
      </c>
      <c r="G196" s="31">
        <v>53.084194553000003</v>
      </c>
    </row>
    <row r="197" spans="1:7" x14ac:dyDescent="0.2">
      <c r="A197" s="28" t="s">
        <v>409</v>
      </c>
      <c r="B197" s="29">
        <v>3624000</v>
      </c>
      <c r="C197" s="30">
        <v>1910000</v>
      </c>
      <c r="D197" s="31">
        <v>52.704194260000001</v>
      </c>
      <c r="E197" s="29">
        <v>3624000</v>
      </c>
      <c r="F197" s="30">
        <v>1910000</v>
      </c>
      <c r="G197" s="31">
        <v>52.704194260000001</v>
      </c>
    </row>
    <row r="198" spans="1:7" x14ac:dyDescent="0.2">
      <c r="A198" s="28" t="s">
        <v>426</v>
      </c>
      <c r="B198" s="29">
        <v>10338500</v>
      </c>
      <c r="C198" s="30">
        <v>4641251</v>
      </c>
      <c r="D198" s="31">
        <v>44.892885815</v>
      </c>
      <c r="E198" s="29">
        <v>10338500</v>
      </c>
      <c r="F198" s="30">
        <v>4641251</v>
      </c>
      <c r="G198" s="31">
        <v>44.892885815</v>
      </c>
    </row>
    <row r="199" spans="1:7" x14ac:dyDescent="0.2">
      <c r="A199" s="28" t="s">
        <v>427</v>
      </c>
      <c r="B199" s="29">
        <v>4975092</v>
      </c>
      <c r="C199" s="30">
        <v>3762092</v>
      </c>
      <c r="D199" s="31">
        <v>75.618541324999995</v>
      </c>
      <c r="E199" s="29">
        <v>4975092</v>
      </c>
      <c r="F199" s="30">
        <v>3762092</v>
      </c>
      <c r="G199" s="31">
        <v>75.618541324999995</v>
      </c>
    </row>
    <row r="200" spans="1:7" x14ac:dyDescent="0.2">
      <c r="A200" s="28" t="s">
        <v>428</v>
      </c>
      <c r="B200" s="29">
        <v>3805000</v>
      </c>
      <c r="C200" s="30">
        <v>1900000</v>
      </c>
      <c r="D200" s="31">
        <v>49.934296977999999</v>
      </c>
      <c r="E200" s="29">
        <v>3805000</v>
      </c>
      <c r="F200" s="30">
        <v>1900000</v>
      </c>
      <c r="G200" s="31">
        <v>49.934296977999999</v>
      </c>
    </row>
    <row r="201" spans="1:7" x14ac:dyDescent="0.2">
      <c r="A201" s="28" t="s">
        <v>429</v>
      </c>
      <c r="B201" s="29">
        <v>8295292</v>
      </c>
      <c r="C201" s="30">
        <v>4912092</v>
      </c>
      <c r="D201" s="31">
        <v>59.215420023999997</v>
      </c>
      <c r="E201" s="29">
        <v>8295292</v>
      </c>
      <c r="F201" s="30">
        <v>4912092</v>
      </c>
      <c r="G201" s="31">
        <v>59.215420023999997</v>
      </c>
    </row>
    <row r="202" spans="1:7" x14ac:dyDescent="0.2">
      <c r="A202" s="28" t="s">
        <v>430</v>
      </c>
      <c r="B202" s="29">
        <v>4470800</v>
      </c>
      <c r="C202" s="30">
        <v>2000000</v>
      </c>
      <c r="D202" s="31">
        <v>44.734723092000003</v>
      </c>
      <c r="E202" s="29">
        <v>4470800</v>
      </c>
      <c r="F202" s="30">
        <v>2000000</v>
      </c>
      <c r="G202" s="31">
        <v>44.734723092000003</v>
      </c>
    </row>
    <row r="203" spans="1:7" ht="21" x14ac:dyDescent="0.2">
      <c r="A203" s="24" t="s">
        <v>132</v>
      </c>
      <c r="B203" s="25">
        <v>174745328</v>
      </c>
      <c r="C203" s="26">
        <v>87857926.569999993</v>
      </c>
      <c r="D203" s="27">
        <v>50.277697021000002</v>
      </c>
      <c r="E203" s="25">
        <v>174745328</v>
      </c>
      <c r="F203" s="26">
        <v>87857926.569999993</v>
      </c>
      <c r="G203" s="27">
        <v>50.277697021000002</v>
      </c>
    </row>
    <row r="204" spans="1:7" ht="22.5" x14ac:dyDescent="0.2">
      <c r="A204" s="28" t="s">
        <v>431</v>
      </c>
      <c r="B204" s="29">
        <v>10929374</v>
      </c>
      <c r="C204" s="30">
        <v>5205213</v>
      </c>
      <c r="D204" s="31">
        <v>47.625902453000002</v>
      </c>
      <c r="E204" s="29">
        <v>10929374</v>
      </c>
      <c r="F204" s="30">
        <v>5205213</v>
      </c>
      <c r="G204" s="31">
        <v>47.625902453000002</v>
      </c>
    </row>
    <row r="205" spans="1:7" ht="22.5" x14ac:dyDescent="0.2">
      <c r="A205" s="28" t="s">
        <v>210</v>
      </c>
      <c r="B205" s="29">
        <v>13729148</v>
      </c>
      <c r="C205" s="30">
        <v>6812400</v>
      </c>
      <c r="D205" s="31">
        <v>49.619976418</v>
      </c>
      <c r="E205" s="29">
        <v>13729148</v>
      </c>
      <c r="F205" s="30">
        <v>6812400</v>
      </c>
      <c r="G205" s="31">
        <v>49.619976418</v>
      </c>
    </row>
    <row r="206" spans="1:7" ht="22.5" x14ac:dyDescent="0.2">
      <c r="A206" s="28" t="s">
        <v>432</v>
      </c>
      <c r="B206" s="29">
        <v>6462900</v>
      </c>
      <c r="C206" s="30">
        <v>3246680</v>
      </c>
      <c r="D206" s="31">
        <v>50.235652725999998</v>
      </c>
      <c r="E206" s="29">
        <v>6462900</v>
      </c>
      <c r="F206" s="30">
        <v>3246680</v>
      </c>
      <c r="G206" s="31">
        <v>50.235652725999998</v>
      </c>
    </row>
    <row r="207" spans="1:7" ht="22.5" x14ac:dyDescent="0.2">
      <c r="A207" s="28" t="s">
        <v>377</v>
      </c>
      <c r="B207" s="29">
        <v>21044298</v>
      </c>
      <c r="C207" s="30">
        <v>11010779.07</v>
      </c>
      <c r="D207" s="31">
        <v>52.321911950000001</v>
      </c>
      <c r="E207" s="29">
        <v>21044298</v>
      </c>
      <c r="F207" s="30">
        <v>11010779.07</v>
      </c>
      <c r="G207" s="31">
        <v>52.321911950000001</v>
      </c>
    </row>
    <row r="208" spans="1:7" x14ac:dyDescent="0.2">
      <c r="A208" s="28" t="s">
        <v>433</v>
      </c>
      <c r="B208" s="29">
        <v>4076559</v>
      </c>
      <c r="C208" s="30">
        <v>2061500</v>
      </c>
      <c r="D208" s="31">
        <v>50.569610300999997</v>
      </c>
      <c r="E208" s="29">
        <v>4076559</v>
      </c>
      <c r="F208" s="30">
        <v>2061500</v>
      </c>
      <c r="G208" s="31">
        <v>50.569610300999997</v>
      </c>
    </row>
    <row r="209" spans="1:7" ht="22.5" x14ac:dyDescent="0.2">
      <c r="A209" s="28" t="s">
        <v>434</v>
      </c>
      <c r="B209" s="29">
        <v>2919239</v>
      </c>
      <c r="C209" s="30">
        <v>1319000</v>
      </c>
      <c r="D209" s="31">
        <v>45.183008311000002</v>
      </c>
      <c r="E209" s="29">
        <v>2919239</v>
      </c>
      <c r="F209" s="30">
        <v>1319000</v>
      </c>
      <c r="G209" s="31">
        <v>45.183008311000002</v>
      </c>
    </row>
    <row r="210" spans="1:7" x14ac:dyDescent="0.2">
      <c r="A210" s="28" t="s">
        <v>435</v>
      </c>
      <c r="B210" s="29">
        <v>1903523</v>
      </c>
      <c r="C210" s="30">
        <v>987711</v>
      </c>
      <c r="D210" s="31">
        <v>51.888577128000001</v>
      </c>
      <c r="E210" s="29">
        <v>1903523</v>
      </c>
      <c r="F210" s="30">
        <v>987711</v>
      </c>
      <c r="G210" s="31">
        <v>51.888577128000001</v>
      </c>
    </row>
    <row r="211" spans="1:7" x14ac:dyDescent="0.2">
      <c r="A211" s="28" t="s">
        <v>436</v>
      </c>
      <c r="B211" s="29">
        <v>16011726</v>
      </c>
      <c r="C211" s="30">
        <v>8094864</v>
      </c>
      <c r="D211" s="31">
        <v>50.555848881999999</v>
      </c>
      <c r="E211" s="29">
        <v>16011726</v>
      </c>
      <c r="F211" s="30">
        <v>8094864</v>
      </c>
      <c r="G211" s="31">
        <v>50.555848881999999</v>
      </c>
    </row>
    <row r="212" spans="1:7" x14ac:dyDescent="0.2">
      <c r="A212" s="28" t="s">
        <v>133</v>
      </c>
      <c r="B212" s="29">
        <v>10017597</v>
      </c>
      <c r="C212" s="30">
        <v>5662870</v>
      </c>
      <c r="D212" s="31">
        <v>56.529225521999997</v>
      </c>
      <c r="E212" s="29">
        <v>10017597</v>
      </c>
      <c r="F212" s="30">
        <v>5662870</v>
      </c>
      <c r="G212" s="31">
        <v>56.529225521999997</v>
      </c>
    </row>
    <row r="213" spans="1:7" x14ac:dyDescent="0.2">
      <c r="A213" s="28" t="s">
        <v>189</v>
      </c>
      <c r="B213" s="29">
        <v>7718455</v>
      </c>
      <c r="C213" s="30">
        <v>3550000</v>
      </c>
      <c r="D213" s="31">
        <v>45.993660648000002</v>
      </c>
      <c r="E213" s="29">
        <v>7718455</v>
      </c>
      <c r="F213" s="30">
        <v>3550000</v>
      </c>
      <c r="G213" s="31">
        <v>45.993660648000002</v>
      </c>
    </row>
    <row r="214" spans="1:7" x14ac:dyDescent="0.2">
      <c r="A214" s="28" t="s">
        <v>381</v>
      </c>
      <c r="B214" s="29">
        <v>8689577</v>
      </c>
      <c r="C214" s="30">
        <v>4537038.5</v>
      </c>
      <c r="D214" s="31">
        <v>52.212420696999999</v>
      </c>
      <c r="E214" s="29">
        <v>8689577</v>
      </c>
      <c r="F214" s="30">
        <v>4537038.5</v>
      </c>
      <c r="G214" s="31">
        <v>52.212420696999999</v>
      </c>
    </row>
    <row r="215" spans="1:7" ht="22.5" x14ac:dyDescent="0.2">
      <c r="A215" s="28" t="s">
        <v>410</v>
      </c>
      <c r="B215" s="29">
        <v>18446165</v>
      </c>
      <c r="C215" s="30">
        <v>8720000</v>
      </c>
      <c r="D215" s="31">
        <v>47.272698687999998</v>
      </c>
      <c r="E215" s="29">
        <v>18446165</v>
      </c>
      <c r="F215" s="30">
        <v>8720000</v>
      </c>
      <c r="G215" s="31">
        <v>47.272698687999998</v>
      </c>
    </row>
    <row r="216" spans="1:7" ht="22.5" x14ac:dyDescent="0.2">
      <c r="A216" s="28" t="s">
        <v>413</v>
      </c>
      <c r="B216" s="29">
        <v>7520286</v>
      </c>
      <c r="C216" s="30">
        <v>3755143</v>
      </c>
      <c r="D216" s="31">
        <v>49.933513167000001</v>
      </c>
      <c r="E216" s="29">
        <v>7520286</v>
      </c>
      <c r="F216" s="30">
        <v>3755143</v>
      </c>
      <c r="G216" s="31">
        <v>49.933513167000001</v>
      </c>
    </row>
    <row r="217" spans="1:7" x14ac:dyDescent="0.2">
      <c r="A217" s="28" t="s">
        <v>437</v>
      </c>
      <c r="B217" s="29">
        <v>18428598</v>
      </c>
      <c r="C217" s="30">
        <v>9280098</v>
      </c>
      <c r="D217" s="31">
        <v>50.357048321999997</v>
      </c>
      <c r="E217" s="29">
        <v>18428598</v>
      </c>
      <c r="F217" s="30">
        <v>9280098</v>
      </c>
      <c r="G217" s="31">
        <v>50.357048321999997</v>
      </c>
    </row>
    <row r="218" spans="1:7" x14ac:dyDescent="0.2">
      <c r="A218" s="28" t="s">
        <v>438</v>
      </c>
      <c r="B218" s="29">
        <v>9662671</v>
      </c>
      <c r="C218" s="30">
        <v>4825280</v>
      </c>
      <c r="D218" s="31">
        <v>49.937330993000003</v>
      </c>
      <c r="E218" s="29">
        <v>9662671</v>
      </c>
      <c r="F218" s="30">
        <v>4825280</v>
      </c>
      <c r="G218" s="31">
        <v>49.937330993000003</v>
      </c>
    </row>
    <row r="219" spans="1:7" x14ac:dyDescent="0.2">
      <c r="A219" s="28" t="s">
        <v>439</v>
      </c>
      <c r="B219" s="29">
        <v>6532750</v>
      </c>
      <c r="C219" s="30">
        <v>3569114</v>
      </c>
      <c r="D219" s="31">
        <v>54.634173969999999</v>
      </c>
      <c r="E219" s="29">
        <v>6532750</v>
      </c>
      <c r="F219" s="30">
        <v>3569114</v>
      </c>
      <c r="G219" s="31">
        <v>54.634173969999999</v>
      </c>
    </row>
    <row r="220" spans="1:7" x14ac:dyDescent="0.2">
      <c r="A220" s="28" t="s">
        <v>440</v>
      </c>
      <c r="B220" s="29">
        <v>7113765</v>
      </c>
      <c r="C220" s="30">
        <v>3542640</v>
      </c>
      <c r="D220" s="31">
        <v>49.799789562999997</v>
      </c>
      <c r="E220" s="29">
        <v>7113765</v>
      </c>
      <c r="F220" s="30">
        <v>3542640</v>
      </c>
      <c r="G220" s="31">
        <v>49.799789562999997</v>
      </c>
    </row>
    <row r="221" spans="1:7" x14ac:dyDescent="0.2">
      <c r="A221" s="28" t="s">
        <v>441</v>
      </c>
      <c r="B221" s="29">
        <v>3538697</v>
      </c>
      <c r="C221" s="30">
        <v>1677596</v>
      </c>
      <c r="D221" s="31">
        <v>47.407167100999999</v>
      </c>
      <c r="E221" s="29">
        <v>3538697</v>
      </c>
      <c r="F221" s="30">
        <v>1677596</v>
      </c>
      <c r="G221" s="31">
        <v>47.407167100999999</v>
      </c>
    </row>
    <row r="222" spans="1:7" x14ac:dyDescent="0.2">
      <c r="A222" s="20" t="s">
        <v>134</v>
      </c>
      <c r="B222" s="21">
        <v>4193212</v>
      </c>
      <c r="C222" s="22">
        <v>657859.94999999995</v>
      </c>
      <c r="D222" s="23">
        <v>15.688688051</v>
      </c>
      <c r="E222" s="21">
        <v>1310771</v>
      </c>
      <c r="F222" s="22">
        <v>159725.23000000001</v>
      </c>
      <c r="G222" s="23">
        <v>12.185593822</v>
      </c>
    </row>
    <row r="223" spans="1:7" ht="21" x14ac:dyDescent="0.2">
      <c r="A223" s="24" t="s">
        <v>135</v>
      </c>
      <c r="B223" s="25">
        <v>4193212</v>
      </c>
      <c r="C223" s="26">
        <v>657859.94999999995</v>
      </c>
      <c r="D223" s="27">
        <v>15.688688051</v>
      </c>
      <c r="E223" s="25">
        <v>1310771</v>
      </c>
      <c r="F223" s="26">
        <v>159725.23000000001</v>
      </c>
      <c r="G223" s="27">
        <v>12.185593822</v>
      </c>
    </row>
    <row r="224" spans="1:7" x14ac:dyDescent="0.2">
      <c r="A224" s="19" t="s">
        <v>136</v>
      </c>
      <c r="B224" s="16">
        <v>214444387</v>
      </c>
      <c r="C224" s="17">
        <v>97307148.290000007</v>
      </c>
      <c r="D224" s="18">
        <v>45.376402550000002</v>
      </c>
      <c r="E224" s="16">
        <v>79495217</v>
      </c>
      <c r="F224" s="17">
        <v>38390140.149999999</v>
      </c>
      <c r="G224" s="18">
        <v>48.292389905999997</v>
      </c>
    </row>
    <row r="225" spans="1:7" x14ac:dyDescent="0.2">
      <c r="A225" s="20" t="s">
        <v>137</v>
      </c>
      <c r="B225" s="21">
        <v>145589100</v>
      </c>
      <c r="C225" s="22">
        <v>63170418.759999998</v>
      </c>
      <c r="D225" s="23">
        <v>43.389524874999999</v>
      </c>
      <c r="E225" s="21">
        <v>13243886</v>
      </c>
      <c r="F225" s="22">
        <v>5097067.2</v>
      </c>
      <c r="G225" s="23">
        <v>38.486190534000002</v>
      </c>
    </row>
    <row r="226" spans="1:7" x14ac:dyDescent="0.2">
      <c r="A226" s="24" t="s">
        <v>138</v>
      </c>
      <c r="B226" s="25">
        <v>143516787</v>
      </c>
      <c r="C226" s="26">
        <v>62375144.549999997</v>
      </c>
      <c r="D226" s="27">
        <v>43.461915398999999</v>
      </c>
      <c r="E226" s="25">
        <v>13243886</v>
      </c>
      <c r="F226" s="26">
        <v>5097067.2</v>
      </c>
      <c r="G226" s="27">
        <v>38.486190534000002</v>
      </c>
    </row>
    <row r="227" spans="1:7" x14ac:dyDescent="0.2">
      <c r="A227" s="24" t="s">
        <v>211</v>
      </c>
      <c r="B227" s="25">
        <v>2072313</v>
      </c>
      <c r="C227" s="26">
        <v>795274.21</v>
      </c>
      <c r="D227" s="27">
        <v>38.376162770999997</v>
      </c>
      <c r="E227" s="25"/>
      <c r="F227" s="25"/>
      <c r="G227" s="25"/>
    </row>
    <row r="228" spans="1:7" x14ac:dyDescent="0.2">
      <c r="A228" s="20" t="s">
        <v>139</v>
      </c>
      <c r="B228" s="21">
        <v>68855287</v>
      </c>
      <c r="C228" s="22">
        <v>34136729.530000001</v>
      </c>
      <c r="D228" s="23">
        <v>49.577499445000001</v>
      </c>
      <c r="E228" s="21">
        <v>66251331</v>
      </c>
      <c r="F228" s="22">
        <v>33293072.949999999</v>
      </c>
      <c r="G228" s="23">
        <v>50.252685413999998</v>
      </c>
    </row>
    <row r="229" spans="1:7" x14ac:dyDescent="0.2">
      <c r="A229" s="24" t="s">
        <v>140</v>
      </c>
      <c r="B229" s="25">
        <v>10075950</v>
      </c>
      <c r="C229" s="26">
        <v>4792115.3099999996</v>
      </c>
      <c r="D229" s="27">
        <v>47.559935391000003</v>
      </c>
      <c r="E229" s="25">
        <v>9303900</v>
      </c>
      <c r="F229" s="26">
        <v>4451491.78</v>
      </c>
      <c r="G229" s="27">
        <v>47.845438794000003</v>
      </c>
    </row>
    <row r="230" spans="1:7" ht="31.5" x14ac:dyDescent="0.2">
      <c r="A230" s="24" t="s">
        <v>141</v>
      </c>
      <c r="B230" s="25">
        <v>17998318</v>
      </c>
      <c r="C230" s="26">
        <v>9178980.5899999999</v>
      </c>
      <c r="D230" s="27">
        <v>50.999102194000002</v>
      </c>
      <c r="E230" s="25">
        <v>16166412</v>
      </c>
      <c r="F230" s="26">
        <v>8675947.5399999991</v>
      </c>
      <c r="G230" s="27">
        <v>53.666500272</v>
      </c>
    </row>
    <row r="231" spans="1:7" ht="21" x14ac:dyDescent="0.2">
      <c r="A231" s="24" t="s">
        <v>212</v>
      </c>
      <c r="B231" s="25">
        <v>38000</v>
      </c>
      <c r="C231" s="26">
        <v>7864</v>
      </c>
      <c r="D231" s="27">
        <v>20.694736842000001</v>
      </c>
      <c r="E231" s="25">
        <v>38000</v>
      </c>
      <c r="F231" s="26">
        <v>7864</v>
      </c>
      <c r="G231" s="27">
        <v>20.694736842000001</v>
      </c>
    </row>
    <row r="232" spans="1:7" ht="21" x14ac:dyDescent="0.2">
      <c r="A232" s="24" t="s">
        <v>142</v>
      </c>
      <c r="B232" s="25">
        <v>686484</v>
      </c>
      <c r="C232" s="26">
        <v>431545.87</v>
      </c>
      <c r="D232" s="27">
        <v>62.863208757000002</v>
      </c>
      <c r="E232" s="25">
        <v>686484</v>
      </c>
      <c r="F232" s="26">
        <v>431545.87</v>
      </c>
      <c r="G232" s="27">
        <v>62.863208757000002</v>
      </c>
    </row>
    <row r="233" spans="1:7" ht="21" x14ac:dyDescent="0.2">
      <c r="A233" s="24" t="s">
        <v>143</v>
      </c>
      <c r="B233" s="25">
        <v>40056535</v>
      </c>
      <c r="C233" s="26">
        <v>19726223.760000002</v>
      </c>
      <c r="D233" s="27">
        <v>49.245956395999997</v>
      </c>
      <c r="E233" s="25">
        <v>40056535</v>
      </c>
      <c r="F233" s="26">
        <v>19726223.760000002</v>
      </c>
      <c r="G233" s="27">
        <v>49.245956395999997</v>
      </c>
    </row>
    <row r="234" spans="1:7" x14ac:dyDescent="0.2">
      <c r="A234" s="28" t="s">
        <v>144</v>
      </c>
      <c r="B234" s="29">
        <v>5391820</v>
      </c>
      <c r="C234" s="30">
        <v>2665000</v>
      </c>
      <c r="D234" s="31">
        <v>49.426724186000001</v>
      </c>
      <c r="E234" s="29">
        <v>5391820</v>
      </c>
      <c r="F234" s="30">
        <v>2665000</v>
      </c>
      <c r="G234" s="31">
        <v>49.426724186000001</v>
      </c>
    </row>
    <row r="235" spans="1:7" x14ac:dyDescent="0.2">
      <c r="A235" s="28" t="s">
        <v>442</v>
      </c>
      <c r="B235" s="29">
        <v>4070000</v>
      </c>
      <c r="C235" s="30">
        <v>2180000</v>
      </c>
      <c r="D235" s="31">
        <v>53.562653562999998</v>
      </c>
      <c r="E235" s="29">
        <v>4070000</v>
      </c>
      <c r="F235" s="30">
        <v>2180000</v>
      </c>
      <c r="G235" s="31">
        <v>53.562653562999998</v>
      </c>
    </row>
    <row r="236" spans="1:7" x14ac:dyDescent="0.2">
      <c r="A236" s="28" t="s">
        <v>443</v>
      </c>
      <c r="B236" s="29">
        <v>6958640</v>
      </c>
      <c r="C236" s="30">
        <v>3410620</v>
      </c>
      <c r="D236" s="31">
        <v>49.012738120999998</v>
      </c>
      <c r="E236" s="29">
        <v>6958640</v>
      </c>
      <c r="F236" s="30">
        <v>3410620</v>
      </c>
      <c r="G236" s="31">
        <v>49.012738120999998</v>
      </c>
    </row>
    <row r="237" spans="1:7" x14ac:dyDescent="0.2">
      <c r="A237" s="28" t="s">
        <v>444</v>
      </c>
      <c r="B237" s="29">
        <v>5091248</v>
      </c>
      <c r="C237" s="30">
        <v>2550000</v>
      </c>
      <c r="D237" s="31">
        <v>50.085951420999997</v>
      </c>
      <c r="E237" s="29">
        <v>5091248</v>
      </c>
      <c r="F237" s="30">
        <v>2550000</v>
      </c>
      <c r="G237" s="31">
        <v>50.085951420999997</v>
      </c>
    </row>
    <row r="238" spans="1:7" x14ac:dyDescent="0.2">
      <c r="A238" s="28" t="s">
        <v>445</v>
      </c>
      <c r="B238" s="29">
        <v>9662685</v>
      </c>
      <c r="C238" s="30">
        <v>4930000</v>
      </c>
      <c r="D238" s="31">
        <v>51.021015380000001</v>
      </c>
      <c r="E238" s="29">
        <v>9662685</v>
      </c>
      <c r="F238" s="30">
        <v>4930000</v>
      </c>
      <c r="G238" s="31">
        <v>51.021015380000001</v>
      </c>
    </row>
    <row r="239" spans="1:7" x14ac:dyDescent="0.2">
      <c r="A239" s="28" t="s">
        <v>446</v>
      </c>
      <c r="B239" s="29">
        <v>3182087</v>
      </c>
      <c r="C239" s="30">
        <v>1490603.76</v>
      </c>
      <c r="D239" s="31">
        <v>46.843589129000001</v>
      </c>
      <c r="E239" s="29">
        <v>3182087</v>
      </c>
      <c r="F239" s="30">
        <v>1490603.76</v>
      </c>
      <c r="G239" s="31">
        <v>46.843589129000001</v>
      </c>
    </row>
    <row r="240" spans="1:7" x14ac:dyDescent="0.2">
      <c r="A240" s="28" t="s">
        <v>447</v>
      </c>
      <c r="B240" s="29">
        <v>5700055</v>
      </c>
      <c r="C240" s="30">
        <v>2500000</v>
      </c>
      <c r="D240" s="31">
        <v>43.85922592</v>
      </c>
      <c r="E240" s="29">
        <v>5700055</v>
      </c>
      <c r="F240" s="30">
        <v>2500000</v>
      </c>
      <c r="G240" s="31">
        <v>43.85922592</v>
      </c>
    </row>
    <row r="241" spans="1:7" ht="22.5" x14ac:dyDescent="0.2">
      <c r="A241" s="19" t="s">
        <v>145</v>
      </c>
      <c r="B241" s="16">
        <v>20253711</v>
      </c>
      <c r="C241" s="17">
        <v>5928134.3200000003</v>
      </c>
      <c r="D241" s="18">
        <v>29.269373499</v>
      </c>
      <c r="E241" s="16">
        <v>17982827</v>
      </c>
      <c r="F241" s="17">
        <v>4863488.1100000003</v>
      </c>
      <c r="G241" s="18">
        <v>27.045180993999999</v>
      </c>
    </row>
    <row r="242" spans="1:7" x14ac:dyDescent="0.2">
      <c r="A242" s="20" t="s">
        <v>146</v>
      </c>
      <c r="B242" s="21">
        <v>18604181</v>
      </c>
      <c r="C242" s="22">
        <v>5638652.2400000002</v>
      </c>
      <c r="D242" s="23">
        <v>30.308521723999998</v>
      </c>
      <c r="E242" s="21">
        <v>16333297</v>
      </c>
      <c r="F242" s="22">
        <v>4574006.03</v>
      </c>
      <c r="G242" s="23">
        <v>28.004180846000001</v>
      </c>
    </row>
    <row r="243" spans="1:7" x14ac:dyDescent="0.2">
      <c r="A243" s="24" t="s">
        <v>147</v>
      </c>
      <c r="B243" s="25">
        <v>14645228</v>
      </c>
      <c r="C243" s="26">
        <v>4200564.41</v>
      </c>
      <c r="D243" s="27">
        <v>28.682137349000001</v>
      </c>
      <c r="E243" s="25">
        <v>14547147</v>
      </c>
      <c r="F243" s="26">
        <v>4200564.41</v>
      </c>
      <c r="G243" s="27">
        <v>28.875520471000002</v>
      </c>
    </row>
    <row r="244" spans="1:7" ht="22.5" x14ac:dyDescent="0.2">
      <c r="A244" s="28" t="s">
        <v>148</v>
      </c>
      <c r="B244" s="29">
        <v>6815259</v>
      </c>
      <c r="C244" s="30">
        <v>2019371.82</v>
      </c>
      <c r="D244" s="31">
        <v>29.630155214999998</v>
      </c>
      <c r="E244" s="29">
        <v>6717178</v>
      </c>
      <c r="F244" s="30">
        <v>2019371.82</v>
      </c>
      <c r="G244" s="31">
        <v>30.06280048</v>
      </c>
    </row>
    <row r="245" spans="1:7" x14ac:dyDescent="0.2">
      <c r="A245" s="28" t="s">
        <v>149</v>
      </c>
      <c r="B245" s="29">
        <v>3486918</v>
      </c>
      <c r="C245" s="30">
        <v>775673.71</v>
      </c>
      <c r="D245" s="31">
        <v>22.245252398000002</v>
      </c>
      <c r="E245" s="29">
        <v>3486918</v>
      </c>
      <c r="F245" s="30">
        <v>775673.71</v>
      </c>
      <c r="G245" s="31">
        <v>22.245252398000002</v>
      </c>
    </row>
    <row r="246" spans="1:7" ht="22.5" x14ac:dyDescent="0.2">
      <c r="A246" s="28" t="s">
        <v>150</v>
      </c>
      <c r="B246" s="29">
        <v>4343051</v>
      </c>
      <c r="C246" s="30">
        <v>1405518.88</v>
      </c>
      <c r="D246" s="31">
        <v>32.362476977999997</v>
      </c>
      <c r="E246" s="29">
        <v>4343051</v>
      </c>
      <c r="F246" s="30">
        <v>1405518.88</v>
      </c>
      <c r="G246" s="31">
        <v>32.362476977999997</v>
      </c>
    </row>
    <row r="247" spans="1:7" x14ac:dyDescent="0.2">
      <c r="A247" s="24" t="s">
        <v>190</v>
      </c>
      <c r="B247" s="25">
        <v>41500</v>
      </c>
      <c r="C247" s="36">
        <v>0</v>
      </c>
      <c r="D247" s="37">
        <v>0</v>
      </c>
      <c r="E247" s="25">
        <v>41500</v>
      </c>
      <c r="F247" s="36">
        <v>0</v>
      </c>
      <c r="G247" s="37">
        <v>0</v>
      </c>
    </row>
    <row r="248" spans="1:7" x14ac:dyDescent="0.2">
      <c r="A248" s="28" t="s">
        <v>191</v>
      </c>
      <c r="B248" s="29">
        <v>41500</v>
      </c>
      <c r="C248" s="32">
        <v>0</v>
      </c>
      <c r="D248" s="33">
        <v>0</v>
      </c>
      <c r="E248" s="29">
        <v>41500</v>
      </c>
      <c r="F248" s="32">
        <v>0</v>
      </c>
      <c r="G248" s="33">
        <v>0</v>
      </c>
    </row>
    <row r="249" spans="1:7" x14ac:dyDescent="0.2">
      <c r="A249" s="24" t="s">
        <v>151</v>
      </c>
      <c r="B249" s="25">
        <v>136200</v>
      </c>
      <c r="C249" s="26">
        <v>21149.78</v>
      </c>
      <c r="D249" s="27">
        <v>15.528472834</v>
      </c>
      <c r="E249" s="25">
        <v>136200</v>
      </c>
      <c r="F249" s="26">
        <v>21149.78</v>
      </c>
      <c r="G249" s="27">
        <v>15.528472834</v>
      </c>
    </row>
    <row r="250" spans="1:7" x14ac:dyDescent="0.2">
      <c r="A250" s="24" t="s">
        <v>152</v>
      </c>
      <c r="B250" s="25">
        <v>412050</v>
      </c>
      <c r="C250" s="26">
        <v>56777.17</v>
      </c>
      <c r="D250" s="27">
        <v>13.779194273</v>
      </c>
      <c r="E250" s="25">
        <v>412050</v>
      </c>
      <c r="F250" s="26">
        <v>56777.17</v>
      </c>
      <c r="G250" s="27">
        <v>13.779194273</v>
      </c>
    </row>
    <row r="251" spans="1:7" x14ac:dyDescent="0.2">
      <c r="A251" s="24" t="s">
        <v>153</v>
      </c>
      <c r="B251" s="25">
        <v>3369203</v>
      </c>
      <c r="C251" s="26">
        <v>1360160.88</v>
      </c>
      <c r="D251" s="27">
        <v>40.370404514000001</v>
      </c>
      <c r="E251" s="25">
        <v>1196400</v>
      </c>
      <c r="F251" s="26">
        <v>295514.67</v>
      </c>
      <c r="G251" s="27">
        <v>24.700323470000001</v>
      </c>
    </row>
    <row r="252" spans="1:7" x14ac:dyDescent="0.2">
      <c r="A252" s="20" t="s">
        <v>154</v>
      </c>
      <c r="B252" s="21">
        <v>1649530</v>
      </c>
      <c r="C252" s="22">
        <v>289482.08</v>
      </c>
      <c r="D252" s="23">
        <v>17.549367396000001</v>
      </c>
      <c r="E252" s="21">
        <v>1649530</v>
      </c>
      <c r="F252" s="22">
        <v>289482.08</v>
      </c>
      <c r="G252" s="23">
        <v>17.549367396000001</v>
      </c>
    </row>
    <row r="253" spans="1:7" x14ac:dyDescent="0.2">
      <c r="A253" s="24" t="s">
        <v>344</v>
      </c>
      <c r="B253" s="25">
        <v>171440</v>
      </c>
      <c r="C253" s="26">
        <v>19679.38</v>
      </c>
      <c r="D253" s="27">
        <v>11.478873074999999</v>
      </c>
      <c r="E253" s="25">
        <v>171440</v>
      </c>
      <c r="F253" s="26">
        <v>19679.38</v>
      </c>
      <c r="G253" s="27">
        <v>11.478873074999999</v>
      </c>
    </row>
    <row r="254" spans="1:7" x14ac:dyDescent="0.2">
      <c r="A254" s="24" t="s">
        <v>155</v>
      </c>
      <c r="B254" s="25">
        <v>1478090</v>
      </c>
      <c r="C254" s="26">
        <v>269802.7</v>
      </c>
      <c r="D254" s="27">
        <v>18.253469003999999</v>
      </c>
      <c r="E254" s="25">
        <v>1478090</v>
      </c>
      <c r="F254" s="26">
        <v>269802.7</v>
      </c>
      <c r="G254" s="27">
        <v>18.253469003999999</v>
      </c>
    </row>
    <row r="255" spans="1:7" x14ac:dyDescent="0.2">
      <c r="A255" s="19" t="s">
        <v>156</v>
      </c>
      <c r="B255" s="16">
        <v>845150686</v>
      </c>
      <c r="C255" s="17">
        <v>422901877.31</v>
      </c>
      <c r="D255" s="18">
        <v>50.038636224000001</v>
      </c>
      <c r="E255" s="16">
        <v>841309624</v>
      </c>
      <c r="F255" s="17">
        <v>421344752.33999997</v>
      </c>
      <c r="G255" s="18">
        <v>50.082007898000001</v>
      </c>
    </row>
    <row r="256" spans="1:7" x14ac:dyDescent="0.2">
      <c r="A256" s="20" t="s">
        <v>192</v>
      </c>
      <c r="B256" s="21">
        <v>28927</v>
      </c>
      <c r="C256" s="22">
        <v>5097.8100000000004</v>
      </c>
      <c r="D256" s="23">
        <v>17.623016559</v>
      </c>
      <c r="E256" s="21">
        <v>28927</v>
      </c>
      <c r="F256" s="22">
        <v>5097.8100000000004</v>
      </c>
      <c r="G256" s="23">
        <v>17.623016559</v>
      </c>
    </row>
    <row r="257" spans="1:7" x14ac:dyDescent="0.2">
      <c r="A257" s="24" t="s">
        <v>193</v>
      </c>
      <c r="B257" s="25">
        <v>28927</v>
      </c>
      <c r="C257" s="26">
        <v>5097.8100000000004</v>
      </c>
      <c r="D257" s="27">
        <v>17.623016559</v>
      </c>
      <c r="E257" s="25">
        <v>28927</v>
      </c>
      <c r="F257" s="26">
        <v>5097.8100000000004</v>
      </c>
      <c r="G257" s="27">
        <v>17.623016559</v>
      </c>
    </row>
    <row r="258" spans="1:7" ht="22.5" x14ac:dyDescent="0.2">
      <c r="A258" s="28" t="s">
        <v>194</v>
      </c>
      <c r="B258" s="29">
        <v>28927</v>
      </c>
      <c r="C258" s="30">
        <v>5097.8100000000004</v>
      </c>
      <c r="D258" s="31">
        <v>17.623016559</v>
      </c>
      <c r="E258" s="29">
        <v>28927</v>
      </c>
      <c r="F258" s="30">
        <v>5097.8100000000004</v>
      </c>
      <c r="G258" s="31">
        <v>17.623016559</v>
      </c>
    </row>
    <row r="259" spans="1:7" x14ac:dyDescent="0.2">
      <c r="A259" s="20" t="s">
        <v>157</v>
      </c>
      <c r="B259" s="21">
        <v>809188158</v>
      </c>
      <c r="C259" s="22">
        <v>399937339.77999997</v>
      </c>
      <c r="D259" s="23">
        <v>49.424517131999998</v>
      </c>
      <c r="E259" s="21">
        <v>806566145</v>
      </c>
      <c r="F259" s="22">
        <v>398905216.49000001</v>
      </c>
      <c r="G259" s="23">
        <v>49.457222940000001</v>
      </c>
    </row>
    <row r="260" spans="1:7" x14ac:dyDescent="0.2">
      <c r="A260" s="24" t="s">
        <v>158</v>
      </c>
      <c r="B260" s="25">
        <v>678259226</v>
      </c>
      <c r="C260" s="26">
        <v>355431273.02999997</v>
      </c>
      <c r="D260" s="27">
        <v>52.403455700000002</v>
      </c>
      <c r="E260" s="25">
        <v>678259226</v>
      </c>
      <c r="F260" s="26">
        <v>355431273.02999997</v>
      </c>
      <c r="G260" s="27">
        <v>52.403455700000002</v>
      </c>
    </row>
    <row r="261" spans="1:7" x14ac:dyDescent="0.2">
      <c r="A261" s="28" t="s">
        <v>159</v>
      </c>
      <c r="B261" s="29">
        <v>672489506</v>
      </c>
      <c r="C261" s="30">
        <v>353584112.06999999</v>
      </c>
      <c r="D261" s="31">
        <v>52.578383590000001</v>
      </c>
      <c r="E261" s="29">
        <v>672489506</v>
      </c>
      <c r="F261" s="30">
        <v>353584112.06999999</v>
      </c>
      <c r="G261" s="31">
        <v>52.578383590000001</v>
      </c>
    </row>
    <row r="262" spans="1:7" x14ac:dyDescent="0.2">
      <c r="A262" s="28" t="s">
        <v>160</v>
      </c>
      <c r="B262" s="29">
        <v>5769720</v>
      </c>
      <c r="C262" s="30">
        <v>1847160.96</v>
      </c>
      <c r="D262" s="31">
        <v>32.014741790000002</v>
      </c>
      <c r="E262" s="29">
        <v>5769720</v>
      </c>
      <c r="F262" s="30">
        <v>1847160.96</v>
      </c>
      <c r="G262" s="31">
        <v>32.014741790000002</v>
      </c>
    </row>
    <row r="263" spans="1:7" x14ac:dyDescent="0.2">
      <c r="A263" s="24" t="s">
        <v>161</v>
      </c>
      <c r="B263" s="25">
        <v>130706532</v>
      </c>
      <c r="C263" s="26">
        <v>44477887.380000003</v>
      </c>
      <c r="D263" s="27">
        <v>34.028817611000001</v>
      </c>
      <c r="E263" s="25">
        <v>128084519</v>
      </c>
      <c r="F263" s="26">
        <v>43445764.090000004</v>
      </c>
      <c r="G263" s="27">
        <v>33.919605920999999</v>
      </c>
    </row>
    <row r="264" spans="1:7" x14ac:dyDescent="0.2">
      <c r="A264" s="28" t="s">
        <v>162</v>
      </c>
      <c r="B264" s="29">
        <v>13547631</v>
      </c>
      <c r="C264" s="30">
        <v>2396202.08</v>
      </c>
      <c r="D264" s="31">
        <v>17.687240522</v>
      </c>
      <c r="E264" s="29">
        <v>13016941</v>
      </c>
      <c r="F264" s="30">
        <v>2357850.23</v>
      </c>
      <c r="G264" s="31">
        <v>18.113704517999999</v>
      </c>
    </row>
    <row r="265" spans="1:7" x14ac:dyDescent="0.2">
      <c r="A265" s="28" t="s">
        <v>163</v>
      </c>
      <c r="B265" s="29">
        <v>67126643</v>
      </c>
      <c r="C265" s="30">
        <v>24624858.18</v>
      </c>
      <c r="D265" s="31">
        <v>36.684179454999999</v>
      </c>
      <c r="E265" s="29">
        <v>65105320</v>
      </c>
      <c r="F265" s="30">
        <v>23663443.32</v>
      </c>
      <c r="G265" s="31">
        <v>36.346405056000002</v>
      </c>
    </row>
    <row r="266" spans="1:7" x14ac:dyDescent="0.2">
      <c r="A266" s="28" t="s">
        <v>164</v>
      </c>
      <c r="B266" s="29">
        <v>15842946</v>
      </c>
      <c r="C266" s="30">
        <v>4748962.6399999997</v>
      </c>
      <c r="D266" s="31">
        <v>29.975249805000001</v>
      </c>
      <c r="E266" s="29">
        <v>15842946</v>
      </c>
      <c r="F266" s="30">
        <v>4748962.6399999997</v>
      </c>
      <c r="G266" s="31">
        <v>29.975249805000001</v>
      </c>
    </row>
    <row r="267" spans="1:7" x14ac:dyDescent="0.2">
      <c r="A267" s="28" t="s">
        <v>165</v>
      </c>
      <c r="B267" s="29">
        <v>897400</v>
      </c>
      <c r="C267" s="30">
        <v>237521.28</v>
      </c>
      <c r="D267" s="31">
        <v>26.467715623</v>
      </c>
      <c r="E267" s="29">
        <v>897400</v>
      </c>
      <c r="F267" s="30">
        <v>237521.28</v>
      </c>
      <c r="G267" s="31">
        <v>26.467715623</v>
      </c>
    </row>
    <row r="268" spans="1:7" x14ac:dyDescent="0.2">
      <c r="A268" s="28" t="s">
        <v>166</v>
      </c>
      <c r="B268" s="29">
        <v>2611996</v>
      </c>
      <c r="C268" s="30">
        <v>749591.5</v>
      </c>
      <c r="D268" s="31">
        <v>28.698033993999999</v>
      </c>
      <c r="E268" s="29">
        <v>2611996</v>
      </c>
      <c r="F268" s="30">
        <v>749591.5</v>
      </c>
      <c r="G268" s="31">
        <v>28.698033993999999</v>
      </c>
    </row>
    <row r="269" spans="1:7" ht="22.5" x14ac:dyDescent="0.2">
      <c r="A269" s="28" t="s">
        <v>195</v>
      </c>
      <c r="B269" s="29">
        <v>33068</v>
      </c>
      <c r="C269" s="30">
        <v>22518</v>
      </c>
      <c r="D269" s="31">
        <v>68.096044513999999</v>
      </c>
      <c r="E269" s="29">
        <v>33068</v>
      </c>
      <c r="F269" s="30">
        <v>22518</v>
      </c>
      <c r="G269" s="31">
        <v>68.096044513999999</v>
      </c>
    </row>
    <row r="270" spans="1:7" x14ac:dyDescent="0.2">
      <c r="A270" s="28" t="s">
        <v>167</v>
      </c>
      <c r="B270" s="29">
        <v>11351483</v>
      </c>
      <c r="C270" s="30">
        <v>3814944.62</v>
      </c>
      <c r="D270" s="31">
        <v>33.607455694999999</v>
      </c>
      <c r="E270" s="29">
        <v>11351483</v>
      </c>
      <c r="F270" s="30">
        <v>3814944.62</v>
      </c>
      <c r="G270" s="31">
        <v>33.607455694999999</v>
      </c>
    </row>
    <row r="271" spans="1:7" x14ac:dyDescent="0.2">
      <c r="A271" s="28" t="s">
        <v>168</v>
      </c>
      <c r="B271" s="29">
        <v>646133</v>
      </c>
      <c r="C271" s="30">
        <v>92872.6</v>
      </c>
      <c r="D271" s="31">
        <v>14.373604196</v>
      </c>
      <c r="E271" s="29">
        <v>646133</v>
      </c>
      <c r="F271" s="30">
        <v>92872.6</v>
      </c>
      <c r="G271" s="31">
        <v>14.373604196</v>
      </c>
    </row>
    <row r="272" spans="1:7" x14ac:dyDescent="0.2">
      <c r="A272" s="28" t="s">
        <v>169</v>
      </c>
      <c r="B272" s="29">
        <v>18649232</v>
      </c>
      <c r="C272" s="30">
        <v>7790416.4800000004</v>
      </c>
      <c r="D272" s="31">
        <v>41.773390347000003</v>
      </c>
      <c r="E272" s="29">
        <v>18579232</v>
      </c>
      <c r="F272" s="30">
        <v>7758059.9000000004</v>
      </c>
      <c r="G272" s="31">
        <v>41.756623202</v>
      </c>
    </row>
    <row r="273" spans="1:7" ht="21" x14ac:dyDescent="0.2">
      <c r="A273" s="24" t="s">
        <v>348</v>
      </c>
      <c r="B273" s="25">
        <v>222400</v>
      </c>
      <c r="C273" s="26">
        <v>28179.37</v>
      </c>
      <c r="D273" s="27">
        <v>12.670580036</v>
      </c>
      <c r="E273" s="25">
        <v>222400</v>
      </c>
      <c r="F273" s="26">
        <v>28179.37</v>
      </c>
      <c r="G273" s="27">
        <v>12.670580036</v>
      </c>
    </row>
    <row r="274" spans="1:7" x14ac:dyDescent="0.2">
      <c r="A274" s="20" t="s">
        <v>170</v>
      </c>
      <c r="B274" s="21">
        <v>35933601</v>
      </c>
      <c r="C274" s="22">
        <v>22959439.719999999</v>
      </c>
      <c r="D274" s="23">
        <v>63.894068730000001</v>
      </c>
      <c r="E274" s="21">
        <v>34714552</v>
      </c>
      <c r="F274" s="22">
        <v>22434438.039999999</v>
      </c>
      <c r="G274" s="23">
        <v>64.625457474000001</v>
      </c>
    </row>
    <row r="275" spans="1:7" ht="21" x14ac:dyDescent="0.2">
      <c r="A275" s="24" t="s">
        <v>171</v>
      </c>
      <c r="B275" s="25">
        <v>14556064</v>
      </c>
      <c r="C275" s="26">
        <v>5956494.1600000001</v>
      </c>
      <c r="D275" s="27">
        <v>40.921049535999998</v>
      </c>
      <c r="E275" s="25">
        <v>14547634</v>
      </c>
      <c r="F275" s="26">
        <v>5952668.1699999999</v>
      </c>
      <c r="G275" s="27">
        <v>40.918462548999997</v>
      </c>
    </row>
    <row r="276" spans="1:7" ht="21" x14ac:dyDescent="0.2">
      <c r="A276" s="24" t="s">
        <v>213</v>
      </c>
      <c r="B276" s="25">
        <v>335780</v>
      </c>
      <c r="C276" s="26">
        <v>69132.84</v>
      </c>
      <c r="D276" s="27">
        <v>20.588730717000001</v>
      </c>
      <c r="E276" s="25">
        <v>245360</v>
      </c>
      <c r="F276" s="26">
        <v>27749.81</v>
      </c>
      <c r="G276" s="27">
        <v>11.309834529</v>
      </c>
    </row>
    <row r="277" spans="1:7" ht="21" x14ac:dyDescent="0.2">
      <c r="A277" s="24" t="s">
        <v>172</v>
      </c>
      <c r="B277" s="25">
        <v>1418826</v>
      </c>
      <c r="C277" s="26">
        <v>166390.79</v>
      </c>
      <c r="D277" s="27">
        <v>11.727356984</v>
      </c>
      <c r="E277" s="25">
        <v>1394826</v>
      </c>
      <c r="F277" s="26">
        <v>161512.59</v>
      </c>
      <c r="G277" s="27">
        <v>11.579407754</v>
      </c>
    </row>
    <row r="278" spans="1:7" x14ac:dyDescent="0.2">
      <c r="A278" s="24" t="s">
        <v>173</v>
      </c>
      <c r="B278" s="25">
        <v>9643903</v>
      </c>
      <c r="C278" s="26">
        <v>9352548.6300000008</v>
      </c>
      <c r="D278" s="27">
        <v>96.978874942999994</v>
      </c>
      <c r="E278" s="25">
        <v>9628935</v>
      </c>
      <c r="F278" s="26">
        <v>9337733.5099999998</v>
      </c>
      <c r="G278" s="27">
        <v>96.975766375000006</v>
      </c>
    </row>
    <row r="279" spans="1:7" x14ac:dyDescent="0.2">
      <c r="A279" s="24" t="s">
        <v>378</v>
      </c>
      <c r="B279" s="25">
        <v>240</v>
      </c>
      <c r="C279" s="26">
        <v>240</v>
      </c>
      <c r="D279" s="27">
        <v>100</v>
      </c>
      <c r="E279" s="25">
        <v>240</v>
      </c>
      <c r="F279" s="26">
        <v>240</v>
      </c>
      <c r="G279" s="27">
        <v>100</v>
      </c>
    </row>
    <row r="280" spans="1:7" x14ac:dyDescent="0.2">
      <c r="A280" s="24" t="s">
        <v>5</v>
      </c>
      <c r="B280" s="25">
        <v>6405838</v>
      </c>
      <c r="C280" s="26">
        <v>5526128.0099999998</v>
      </c>
      <c r="D280" s="27">
        <v>86.267058423999998</v>
      </c>
      <c r="E280" s="25">
        <v>6405838</v>
      </c>
      <c r="F280" s="26">
        <v>5526128.0099999998</v>
      </c>
      <c r="G280" s="27">
        <v>86.267058423999998</v>
      </c>
    </row>
    <row r="281" spans="1:7" x14ac:dyDescent="0.2">
      <c r="A281" s="24" t="s">
        <v>174</v>
      </c>
      <c r="B281" s="25">
        <v>3572950</v>
      </c>
      <c r="C281" s="26">
        <v>1888505.29</v>
      </c>
      <c r="D281" s="27">
        <v>52.855631621000001</v>
      </c>
      <c r="E281" s="25">
        <v>2491719</v>
      </c>
      <c r="F281" s="26">
        <v>1428405.95</v>
      </c>
      <c r="G281" s="27">
        <v>57.326125056999999</v>
      </c>
    </row>
    <row r="282" spans="1:7" x14ac:dyDescent="0.2">
      <c r="A282" s="19" t="s">
        <v>175</v>
      </c>
      <c r="B282" s="16">
        <v>15323411</v>
      </c>
      <c r="C282" s="17">
        <v>4534658.57</v>
      </c>
      <c r="D282" s="18">
        <v>29.593010133</v>
      </c>
      <c r="E282" s="16">
        <v>15122975</v>
      </c>
      <c r="F282" s="17">
        <v>4420298.87</v>
      </c>
      <c r="G282" s="18">
        <v>29.229029804</v>
      </c>
    </row>
    <row r="283" spans="1:7" x14ac:dyDescent="0.2">
      <c r="A283" s="20" t="s">
        <v>176</v>
      </c>
      <c r="B283" s="21">
        <v>14620959</v>
      </c>
      <c r="C283" s="22">
        <v>4394976.4000000004</v>
      </c>
      <c r="D283" s="23">
        <v>30.059426334000001</v>
      </c>
      <c r="E283" s="21">
        <v>14420523</v>
      </c>
      <c r="F283" s="22">
        <v>4280616.7</v>
      </c>
      <c r="G283" s="23">
        <v>29.684198693999999</v>
      </c>
    </row>
    <row r="284" spans="1:7" x14ac:dyDescent="0.2">
      <c r="A284" s="24" t="s">
        <v>196</v>
      </c>
      <c r="B284" s="25">
        <v>5936760</v>
      </c>
      <c r="C284" s="26">
        <v>2971708.15</v>
      </c>
      <c r="D284" s="27">
        <v>50.056060039000002</v>
      </c>
      <c r="E284" s="25">
        <v>5936760</v>
      </c>
      <c r="F284" s="26">
        <v>2971708.15</v>
      </c>
      <c r="G284" s="27">
        <v>50.056060039000002</v>
      </c>
    </row>
    <row r="285" spans="1:7" x14ac:dyDescent="0.2">
      <c r="A285" s="24" t="s">
        <v>177</v>
      </c>
      <c r="B285" s="25">
        <v>8684199</v>
      </c>
      <c r="C285" s="26">
        <v>1423268.25</v>
      </c>
      <c r="D285" s="27">
        <v>16.389171298000001</v>
      </c>
      <c r="E285" s="25">
        <v>8483763</v>
      </c>
      <c r="F285" s="26">
        <v>1308908.55</v>
      </c>
      <c r="G285" s="27">
        <v>15.428395984</v>
      </c>
    </row>
    <row r="286" spans="1:7" x14ac:dyDescent="0.2">
      <c r="A286" s="20" t="s">
        <v>178</v>
      </c>
      <c r="B286" s="21">
        <v>702452</v>
      </c>
      <c r="C286" s="22">
        <v>139682.17000000001</v>
      </c>
      <c r="D286" s="23">
        <v>19.884941605000002</v>
      </c>
      <c r="E286" s="21">
        <v>702452</v>
      </c>
      <c r="F286" s="22">
        <v>139682.17000000001</v>
      </c>
      <c r="G286" s="23">
        <v>19.884941605000002</v>
      </c>
    </row>
    <row r="287" spans="1:7" ht="31.5" x14ac:dyDescent="0.2">
      <c r="A287" s="24" t="s">
        <v>179</v>
      </c>
      <c r="B287" s="25">
        <v>702452</v>
      </c>
      <c r="C287" s="26">
        <v>139682.17000000001</v>
      </c>
      <c r="D287" s="27">
        <v>19.884941605000002</v>
      </c>
      <c r="E287" s="25">
        <v>702452</v>
      </c>
      <c r="F287" s="26">
        <v>139682.17000000001</v>
      </c>
      <c r="G287" s="27">
        <v>19.884941605000002</v>
      </c>
    </row>
    <row r="288" spans="1:7" x14ac:dyDescent="0.2">
      <c r="A288" s="42"/>
      <c r="B288" s="43"/>
      <c r="C288" s="44"/>
      <c r="D288" s="43"/>
      <c r="E288" s="43"/>
      <c r="F288" s="43"/>
      <c r="G288" s="43"/>
    </row>
    <row r="289" spans="1:7" x14ac:dyDescent="0.2">
      <c r="A289" s="42"/>
      <c r="B289" s="43"/>
      <c r="C289" s="44"/>
      <c r="D289" s="43"/>
      <c r="E289" s="43"/>
      <c r="F289" s="43"/>
      <c r="G289" s="43"/>
    </row>
    <row r="290" spans="1:7" x14ac:dyDescent="0.2">
      <c r="A290" s="42"/>
      <c r="B290" s="43"/>
      <c r="C290" s="44"/>
      <c r="D290" s="43"/>
      <c r="E290" s="43"/>
      <c r="F290" s="43"/>
      <c r="G290" s="43"/>
    </row>
    <row r="291" spans="1:7" x14ac:dyDescent="0.2">
      <c r="A291" s="42"/>
      <c r="B291" s="43"/>
      <c r="C291" s="44"/>
      <c r="D291" s="43"/>
      <c r="E291" s="43"/>
      <c r="F291" s="43"/>
      <c r="G291" s="43"/>
    </row>
    <row r="292" spans="1:7" x14ac:dyDescent="0.2">
      <c r="A292" s="42"/>
      <c r="B292" s="43"/>
      <c r="C292" s="44"/>
      <c r="D292" s="43"/>
      <c r="E292" s="43"/>
      <c r="F292" s="43"/>
      <c r="G292" s="43"/>
    </row>
    <row r="293" spans="1:7" x14ac:dyDescent="0.2">
      <c r="A293" s="42"/>
      <c r="B293" s="43"/>
      <c r="C293" s="44"/>
      <c r="D293" s="43"/>
      <c r="E293" s="43"/>
      <c r="F293" s="43"/>
      <c r="G293" s="43"/>
    </row>
    <row r="294" spans="1:7" x14ac:dyDescent="0.2">
      <c r="A294" s="42"/>
      <c r="B294" s="43"/>
      <c r="C294" s="44"/>
      <c r="D294" s="43"/>
      <c r="E294" s="43"/>
      <c r="F294" s="43"/>
      <c r="G294" s="43"/>
    </row>
    <row r="295" spans="1:7" x14ac:dyDescent="0.2">
      <c r="A295" s="42"/>
      <c r="B295" s="43"/>
      <c r="C295" s="44"/>
      <c r="D295" s="43"/>
      <c r="E295" s="43"/>
      <c r="F295" s="43"/>
      <c r="G295" s="43"/>
    </row>
    <row r="296" spans="1:7" x14ac:dyDescent="0.2">
      <c r="A296" s="42"/>
      <c r="B296" s="43"/>
      <c r="C296" s="44"/>
      <c r="D296" s="43"/>
      <c r="E296" s="43"/>
      <c r="F296" s="43"/>
      <c r="G296" s="43"/>
    </row>
    <row r="297" spans="1:7" x14ac:dyDescent="0.2">
      <c r="A297" s="42"/>
      <c r="B297" s="43"/>
      <c r="C297" s="44"/>
      <c r="D297" s="43"/>
      <c r="E297" s="43"/>
      <c r="F297" s="43"/>
      <c r="G297" s="43"/>
    </row>
    <row r="298" spans="1:7" x14ac:dyDescent="0.2">
      <c r="A298" s="42"/>
      <c r="B298" s="43"/>
      <c r="C298" s="44"/>
      <c r="D298" s="43"/>
      <c r="E298" s="43"/>
      <c r="F298" s="43"/>
      <c r="G298" s="43"/>
    </row>
    <row r="299" spans="1:7" x14ac:dyDescent="0.2">
      <c r="A299" s="42"/>
      <c r="B299" s="43"/>
      <c r="C299" s="44"/>
      <c r="D299" s="43"/>
      <c r="E299" s="43"/>
      <c r="F299" s="43"/>
      <c r="G299" s="43"/>
    </row>
    <row r="300" spans="1:7" x14ac:dyDescent="0.2">
      <c r="A300" s="42"/>
      <c r="B300" s="43"/>
      <c r="C300" s="44"/>
      <c r="D300" s="43"/>
      <c r="E300" s="43"/>
      <c r="F300" s="43"/>
      <c r="G300" s="43"/>
    </row>
    <row r="301" spans="1:7" x14ac:dyDescent="0.2">
      <c r="A301" s="42"/>
      <c r="B301" s="43"/>
      <c r="C301" s="44"/>
      <c r="D301" s="43"/>
      <c r="E301" s="43"/>
      <c r="F301" s="43"/>
      <c r="G301" s="43"/>
    </row>
    <row r="302" spans="1:7" x14ac:dyDescent="0.2">
      <c r="A302" s="42"/>
      <c r="B302" s="43"/>
      <c r="C302" s="44"/>
      <c r="D302" s="43"/>
      <c r="E302" s="43"/>
      <c r="F302" s="43"/>
      <c r="G302" s="43"/>
    </row>
    <row r="303" spans="1:7" x14ac:dyDescent="0.2">
      <c r="A303" s="42"/>
      <c r="B303" s="43"/>
      <c r="C303" s="44"/>
      <c r="D303" s="43"/>
      <c r="E303" s="43"/>
      <c r="F303" s="43"/>
      <c r="G303" s="43"/>
    </row>
    <row r="304" spans="1:7" x14ac:dyDescent="0.2">
      <c r="A304" s="42"/>
      <c r="B304" s="43"/>
      <c r="C304" s="44"/>
      <c r="D304" s="43"/>
      <c r="E304" s="43"/>
      <c r="F304" s="43"/>
      <c r="G304" s="43"/>
    </row>
    <row r="305" spans="1:7" x14ac:dyDescent="0.2">
      <c r="A305" s="42"/>
      <c r="B305" s="43"/>
      <c r="C305" s="44"/>
      <c r="D305" s="43"/>
      <c r="E305" s="43"/>
      <c r="F305" s="43"/>
      <c r="G305" s="43"/>
    </row>
    <row r="306" spans="1:7" x14ac:dyDescent="0.2">
      <c r="A306" s="42"/>
      <c r="B306" s="43"/>
      <c r="C306" s="44"/>
      <c r="D306" s="43"/>
      <c r="E306" s="43"/>
      <c r="F306" s="43"/>
      <c r="G306" s="43"/>
    </row>
    <row r="307" spans="1:7" x14ac:dyDescent="0.2">
      <c r="A307" s="42"/>
      <c r="B307" s="43"/>
      <c r="C307" s="44"/>
      <c r="D307" s="43"/>
      <c r="E307" s="43"/>
      <c r="F307" s="43"/>
      <c r="G307" s="43"/>
    </row>
    <row r="308" spans="1:7" x14ac:dyDescent="0.2">
      <c r="A308" s="42"/>
      <c r="B308" s="43"/>
      <c r="C308" s="44"/>
      <c r="D308" s="43"/>
      <c r="E308" s="43"/>
      <c r="F308" s="43"/>
      <c r="G308" s="43"/>
    </row>
    <row r="309" spans="1:7" x14ac:dyDescent="0.2">
      <c r="A309" s="42"/>
      <c r="B309" s="43"/>
      <c r="C309" s="44"/>
      <c r="D309" s="43"/>
      <c r="E309" s="43"/>
      <c r="F309" s="43"/>
      <c r="G309" s="43"/>
    </row>
    <row r="310" spans="1:7" x14ac:dyDescent="0.2">
      <c r="A310" s="42"/>
      <c r="B310" s="43"/>
      <c r="C310" s="44"/>
      <c r="D310" s="43"/>
      <c r="E310" s="43"/>
      <c r="F310" s="43"/>
      <c r="G310" s="43"/>
    </row>
    <row r="311" spans="1:7" x14ac:dyDescent="0.2">
      <c r="A311" s="42"/>
      <c r="B311" s="43"/>
      <c r="C311" s="44"/>
      <c r="D311" s="43"/>
      <c r="E311" s="43"/>
      <c r="F311" s="43"/>
      <c r="G311" s="43"/>
    </row>
    <row r="312" spans="1:7" x14ac:dyDescent="0.2">
      <c r="A312" s="42"/>
      <c r="B312" s="43"/>
      <c r="C312" s="44"/>
      <c r="D312" s="43"/>
      <c r="E312" s="43"/>
      <c r="F312" s="43"/>
      <c r="G312" s="43"/>
    </row>
    <row r="313" spans="1:7" x14ac:dyDescent="0.2">
      <c r="A313" s="42"/>
      <c r="B313" s="43"/>
      <c r="C313" s="44"/>
      <c r="D313" s="43"/>
      <c r="E313" s="43"/>
      <c r="F313" s="43"/>
      <c r="G313" s="43"/>
    </row>
    <row r="314" spans="1:7" x14ac:dyDescent="0.2">
      <c r="A314" s="42"/>
      <c r="B314" s="43"/>
      <c r="C314" s="44"/>
      <c r="D314" s="43"/>
      <c r="E314" s="43"/>
      <c r="F314" s="43"/>
      <c r="G314" s="43"/>
    </row>
    <row r="315" spans="1:7" x14ac:dyDescent="0.2">
      <c r="A315" s="42"/>
      <c r="B315" s="43"/>
      <c r="C315" s="44"/>
      <c r="D315" s="43"/>
      <c r="E315" s="43"/>
      <c r="F315" s="43"/>
      <c r="G315" s="43"/>
    </row>
    <row r="316" spans="1:7" x14ac:dyDescent="0.2">
      <c r="A316" s="42"/>
      <c r="B316" s="43"/>
      <c r="C316" s="44"/>
      <c r="D316" s="43"/>
      <c r="E316" s="43"/>
      <c r="F316" s="43"/>
      <c r="G316" s="43"/>
    </row>
    <row r="317" spans="1:7" x14ac:dyDescent="0.2">
      <c r="A317" s="42"/>
      <c r="B317" s="43"/>
      <c r="C317" s="44"/>
      <c r="D317" s="43"/>
      <c r="E317" s="43"/>
      <c r="F317" s="43"/>
      <c r="G317" s="43"/>
    </row>
    <row r="318" spans="1:7" x14ac:dyDescent="0.2">
      <c r="A318" s="42"/>
      <c r="B318" s="43"/>
      <c r="C318" s="44"/>
      <c r="D318" s="43"/>
      <c r="E318" s="43"/>
      <c r="F318" s="43"/>
      <c r="G318" s="43"/>
    </row>
    <row r="319" spans="1:7" x14ac:dyDescent="0.2">
      <c r="A319" s="42"/>
      <c r="B319" s="43"/>
      <c r="C319" s="44"/>
      <c r="D319" s="43"/>
      <c r="E319" s="43"/>
      <c r="F319" s="43"/>
      <c r="G319" s="43"/>
    </row>
    <row r="320" spans="1:7" x14ac:dyDescent="0.2">
      <c r="A320" s="42"/>
      <c r="B320" s="43"/>
      <c r="C320" s="44"/>
      <c r="D320" s="43"/>
      <c r="E320" s="43"/>
      <c r="F320" s="43"/>
      <c r="G320" s="43"/>
    </row>
    <row r="321" spans="1:7" x14ac:dyDescent="0.2">
      <c r="A321" s="42"/>
      <c r="B321" s="43"/>
      <c r="C321" s="44"/>
      <c r="D321" s="43"/>
      <c r="E321" s="43"/>
      <c r="F321" s="43"/>
      <c r="G321" s="43"/>
    </row>
    <row r="322" spans="1:7" x14ac:dyDescent="0.2">
      <c r="A322" s="42"/>
      <c r="B322" s="43"/>
      <c r="C322" s="44"/>
      <c r="D322" s="43"/>
      <c r="E322" s="43"/>
      <c r="F322" s="43"/>
      <c r="G322" s="43"/>
    </row>
    <row r="323" spans="1:7" x14ac:dyDescent="0.2">
      <c r="A323" s="42"/>
      <c r="B323" s="43"/>
      <c r="C323" s="44"/>
      <c r="D323" s="43"/>
      <c r="E323" s="43"/>
      <c r="F323" s="43"/>
      <c r="G323" s="43"/>
    </row>
    <row r="324" spans="1:7" x14ac:dyDescent="0.2">
      <c r="A324" s="42"/>
      <c r="B324" s="43"/>
      <c r="C324" s="44"/>
      <c r="D324" s="43"/>
      <c r="E324" s="43"/>
      <c r="F324" s="43"/>
      <c r="G324" s="43"/>
    </row>
    <row r="325" spans="1:7" x14ac:dyDescent="0.2">
      <c r="A325" s="42"/>
      <c r="B325" s="43"/>
      <c r="C325" s="44"/>
      <c r="D325" s="43"/>
      <c r="E325" s="43"/>
      <c r="F325" s="43"/>
      <c r="G325" s="43"/>
    </row>
    <row r="326" spans="1:7" x14ac:dyDescent="0.2">
      <c r="A326" s="42"/>
      <c r="B326" s="43"/>
      <c r="C326" s="44"/>
      <c r="D326" s="43"/>
      <c r="E326" s="43"/>
      <c r="F326" s="43"/>
      <c r="G326" s="43"/>
    </row>
    <row r="327" spans="1:7" x14ac:dyDescent="0.2">
      <c r="A327" s="42"/>
      <c r="B327" s="43"/>
      <c r="C327" s="44"/>
      <c r="D327" s="43"/>
      <c r="E327" s="43"/>
      <c r="F327" s="43"/>
      <c r="G327" s="43"/>
    </row>
    <row r="328" spans="1:7" x14ac:dyDescent="0.2">
      <c r="A328" s="42"/>
      <c r="B328" s="43"/>
      <c r="C328" s="44"/>
      <c r="D328" s="43"/>
      <c r="E328" s="43"/>
      <c r="F328" s="43"/>
      <c r="G328" s="43"/>
    </row>
    <row r="329" spans="1:7" x14ac:dyDescent="0.2">
      <c r="A329" s="42"/>
      <c r="B329" s="43"/>
      <c r="C329" s="44"/>
      <c r="D329" s="43"/>
      <c r="E329" s="43"/>
      <c r="F329" s="43"/>
      <c r="G329" s="43"/>
    </row>
    <row r="330" spans="1:7" x14ac:dyDescent="0.2">
      <c r="A330" s="42"/>
      <c r="B330" s="43"/>
      <c r="C330" s="44"/>
      <c r="D330" s="43"/>
      <c r="E330" s="43"/>
      <c r="F330" s="43"/>
      <c r="G330" s="43"/>
    </row>
    <row r="331" spans="1:7" x14ac:dyDescent="0.2">
      <c r="A331" s="42"/>
      <c r="B331" s="43"/>
      <c r="C331" s="44"/>
      <c r="D331" s="43"/>
      <c r="E331" s="43"/>
      <c r="F331" s="43"/>
      <c r="G331" s="43"/>
    </row>
    <row r="332" spans="1:7" x14ac:dyDescent="0.2">
      <c r="A332" s="42"/>
      <c r="B332" s="43"/>
      <c r="C332" s="44"/>
      <c r="D332" s="43"/>
      <c r="E332" s="43"/>
      <c r="F332" s="43"/>
      <c r="G332" s="43"/>
    </row>
    <row r="333" spans="1:7" x14ac:dyDescent="0.2">
      <c r="A333" s="42"/>
      <c r="B333" s="43"/>
      <c r="C333" s="44"/>
      <c r="D333" s="43"/>
      <c r="E333" s="43"/>
      <c r="F333" s="43"/>
      <c r="G333" s="43"/>
    </row>
    <row r="334" spans="1:7" x14ac:dyDescent="0.2">
      <c r="A334" s="42"/>
      <c r="B334" s="43"/>
      <c r="C334" s="44"/>
      <c r="D334" s="43"/>
      <c r="E334" s="43"/>
      <c r="F334" s="43"/>
      <c r="G334" s="43"/>
    </row>
    <row r="335" spans="1:7" x14ac:dyDescent="0.2">
      <c r="A335" s="42"/>
      <c r="B335" s="43"/>
      <c r="C335" s="44"/>
      <c r="D335" s="43"/>
      <c r="E335" s="43"/>
      <c r="F335" s="43"/>
      <c r="G335" s="43"/>
    </row>
    <row r="336" spans="1:7" x14ac:dyDescent="0.2">
      <c r="A336" s="42"/>
      <c r="B336" s="43"/>
      <c r="C336" s="44"/>
      <c r="D336" s="43"/>
      <c r="E336" s="43"/>
      <c r="F336" s="43"/>
      <c r="G336" s="43"/>
    </row>
    <row r="337" spans="1:7" x14ac:dyDescent="0.2">
      <c r="A337" s="42"/>
      <c r="B337" s="43"/>
      <c r="C337" s="44"/>
      <c r="D337" s="43"/>
      <c r="E337" s="43"/>
      <c r="F337" s="43"/>
      <c r="G337" s="43"/>
    </row>
    <row r="338" spans="1:7" x14ac:dyDescent="0.2">
      <c r="A338" s="42"/>
      <c r="B338" s="43"/>
      <c r="C338" s="44"/>
      <c r="D338" s="43"/>
      <c r="E338" s="43"/>
      <c r="F338" s="43"/>
      <c r="G338" s="43"/>
    </row>
    <row r="339" spans="1:7" x14ac:dyDescent="0.2">
      <c r="A339" s="42"/>
      <c r="B339" s="43"/>
      <c r="C339" s="44"/>
      <c r="D339" s="43"/>
      <c r="E339" s="43"/>
      <c r="F339" s="43"/>
      <c r="G339" s="43"/>
    </row>
    <row r="340" spans="1:7" x14ac:dyDescent="0.2">
      <c r="A340" s="42"/>
      <c r="B340" s="43"/>
      <c r="C340" s="44"/>
      <c r="D340" s="43"/>
      <c r="E340" s="43"/>
      <c r="F340" s="43"/>
      <c r="G340" s="43"/>
    </row>
    <row r="341" spans="1:7" x14ac:dyDescent="0.2">
      <c r="A341" s="42"/>
      <c r="B341" s="43"/>
      <c r="C341" s="44"/>
      <c r="D341" s="43"/>
      <c r="E341" s="43"/>
      <c r="F341" s="43"/>
      <c r="G341" s="43"/>
    </row>
    <row r="342" spans="1:7" x14ac:dyDescent="0.2">
      <c r="A342" s="42"/>
      <c r="B342" s="43"/>
      <c r="C342" s="44"/>
      <c r="D342" s="43"/>
      <c r="E342" s="43"/>
      <c r="F342" s="43"/>
      <c r="G342" s="43"/>
    </row>
    <row r="343" spans="1:7" x14ac:dyDescent="0.2">
      <c r="A343" s="42"/>
      <c r="B343" s="43"/>
      <c r="C343" s="44"/>
      <c r="D343" s="43"/>
      <c r="E343" s="43"/>
      <c r="F343" s="43"/>
      <c r="G343" s="43"/>
    </row>
    <row r="344" spans="1:7" x14ac:dyDescent="0.2">
      <c r="A344" s="42"/>
      <c r="B344" s="43"/>
      <c r="C344" s="44"/>
      <c r="D344" s="43"/>
      <c r="E344" s="43"/>
      <c r="F344" s="43"/>
      <c r="G344" s="43"/>
    </row>
    <row r="345" spans="1:7" x14ac:dyDescent="0.2">
      <c r="A345" s="42"/>
      <c r="B345" s="43"/>
      <c r="C345" s="44"/>
      <c r="D345" s="43"/>
      <c r="E345" s="43"/>
      <c r="F345" s="43"/>
      <c r="G345" s="43"/>
    </row>
    <row r="346" spans="1:7" x14ac:dyDescent="0.2">
      <c r="A346" s="42"/>
      <c r="B346" s="43"/>
      <c r="C346" s="44"/>
      <c r="D346" s="43"/>
      <c r="E346" s="43"/>
      <c r="F346" s="43"/>
      <c r="G346" s="43"/>
    </row>
    <row r="347" spans="1:7" x14ac:dyDescent="0.2">
      <c r="A347" s="42"/>
      <c r="B347" s="43"/>
      <c r="C347" s="44"/>
      <c r="D347" s="43"/>
      <c r="E347" s="43"/>
      <c r="F347" s="43"/>
      <c r="G347" s="43"/>
    </row>
    <row r="348" spans="1:7" x14ac:dyDescent="0.2">
      <c r="A348" s="42"/>
      <c r="B348" s="43"/>
      <c r="C348" s="44"/>
      <c r="D348" s="43"/>
      <c r="E348" s="43"/>
      <c r="F348" s="43"/>
      <c r="G348" s="43"/>
    </row>
    <row r="349" spans="1:7" x14ac:dyDescent="0.2">
      <c r="A349" s="42"/>
      <c r="B349" s="43"/>
      <c r="C349" s="44"/>
      <c r="D349" s="43"/>
      <c r="E349" s="43"/>
      <c r="F349" s="43"/>
      <c r="G349" s="43"/>
    </row>
    <row r="350" spans="1:7" x14ac:dyDescent="0.2">
      <c r="A350" s="42"/>
      <c r="B350" s="43"/>
      <c r="C350" s="44"/>
      <c r="D350" s="43"/>
      <c r="E350" s="43"/>
      <c r="F350" s="43"/>
      <c r="G350" s="43"/>
    </row>
    <row r="351" spans="1:7" x14ac:dyDescent="0.2">
      <c r="A351" s="42"/>
      <c r="B351" s="43"/>
      <c r="C351" s="44"/>
      <c r="D351" s="43"/>
      <c r="E351" s="43"/>
      <c r="F351" s="43"/>
      <c r="G351" s="43"/>
    </row>
    <row r="352" spans="1:7" x14ac:dyDescent="0.2">
      <c r="A352" s="42"/>
      <c r="B352" s="43"/>
      <c r="C352" s="44"/>
      <c r="D352" s="43"/>
      <c r="E352" s="43"/>
      <c r="F352" s="43"/>
      <c r="G352" s="43"/>
    </row>
    <row r="353" spans="1:7" x14ac:dyDescent="0.2">
      <c r="A353" s="42"/>
      <c r="B353" s="43"/>
      <c r="C353" s="44"/>
      <c r="D353" s="43"/>
      <c r="E353" s="43"/>
      <c r="F353" s="43"/>
      <c r="G353" s="43"/>
    </row>
    <row r="354" spans="1:7" x14ac:dyDescent="0.2">
      <c r="A354" s="42"/>
      <c r="B354" s="43"/>
      <c r="C354" s="44"/>
      <c r="D354" s="43"/>
      <c r="E354" s="43"/>
      <c r="F354" s="43"/>
      <c r="G354" s="43"/>
    </row>
    <row r="355" spans="1:7" x14ac:dyDescent="0.2">
      <c r="A355" s="42"/>
      <c r="B355" s="43"/>
      <c r="C355" s="44"/>
      <c r="D355" s="43"/>
      <c r="E355" s="43"/>
      <c r="F355" s="43"/>
      <c r="G355" s="43"/>
    </row>
    <row r="356" spans="1:7" x14ac:dyDescent="0.2">
      <c r="A356" s="42"/>
      <c r="B356" s="43"/>
      <c r="C356" s="44"/>
      <c r="D356" s="43"/>
      <c r="E356" s="43"/>
      <c r="F356" s="43"/>
      <c r="G356" s="43"/>
    </row>
    <row r="357" spans="1:7" x14ac:dyDescent="0.2">
      <c r="A357" s="42"/>
      <c r="B357" s="43"/>
      <c r="C357" s="44"/>
      <c r="D357" s="43"/>
      <c r="E357" s="43"/>
      <c r="F357" s="43"/>
      <c r="G357" s="43"/>
    </row>
    <row r="358" spans="1:7" x14ac:dyDescent="0.2">
      <c r="A358" s="42"/>
      <c r="B358" s="43"/>
      <c r="C358" s="44"/>
      <c r="D358" s="43"/>
      <c r="E358" s="43"/>
      <c r="F358" s="43"/>
      <c r="G358" s="43"/>
    </row>
    <row r="359" spans="1:7" x14ac:dyDescent="0.2">
      <c r="A359" s="42"/>
      <c r="B359" s="43"/>
      <c r="C359" s="44"/>
      <c r="D359" s="43"/>
      <c r="E359" s="43"/>
      <c r="F359" s="43"/>
      <c r="G359" s="43"/>
    </row>
    <row r="360" spans="1:7" x14ac:dyDescent="0.2">
      <c r="A360" s="42"/>
      <c r="B360" s="43"/>
      <c r="C360" s="44"/>
      <c r="D360" s="43"/>
      <c r="E360" s="43"/>
      <c r="F360" s="43"/>
      <c r="G360" s="43"/>
    </row>
    <row r="361" spans="1:7" x14ac:dyDescent="0.2">
      <c r="A361" s="42"/>
      <c r="B361" s="43"/>
      <c r="C361" s="44"/>
      <c r="D361" s="43"/>
      <c r="E361" s="43"/>
      <c r="F361" s="43"/>
      <c r="G361" s="43"/>
    </row>
    <row r="362" spans="1:7" x14ac:dyDescent="0.2">
      <c r="A362" s="42"/>
      <c r="B362" s="43"/>
      <c r="C362" s="44"/>
      <c r="D362" s="43"/>
      <c r="E362" s="43"/>
      <c r="F362" s="43"/>
      <c r="G362" s="43"/>
    </row>
    <row r="363" spans="1:7" x14ac:dyDescent="0.2">
      <c r="A363" s="42"/>
      <c r="B363" s="43"/>
      <c r="C363" s="44"/>
      <c r="D363" s="43"/>
      <c r="E363" s="43"/>
      <c r="F363" s="43"/>
      <c r="G363" s="43"/>
    </row>
    <row r="364" spans="1:7" x14ac:dyDescent="0.2">
      <c r="A364" s="42"/>
      <c r="B364" s="43"/>
      <c r="C364" s="44"/>
      <c r="D364" s="43"/>
      <c r="E364" s="43"/>
      <c r="F364" s="43"/>
      <c r="G364" s="43"/>
    </row>
    <row r="365" spans="1:7" x14ac:dyDescent="0.2">
      <c r="A365" s="42"/>
      <c r="B365" s="43"/>
      <c r="C365" s="44"/>
      <c r="D365" s="43"/>
      <c r="E365" s="43"/>
      <c r="F365" s="43"/>
      <c r="G365" s="43"/>
    </row>
    <row r="366" spans="1:7" x14ac:dyDescent="0.2">
      <c r="A366" s="42"/>
      <c r="B366" s="43"/>
      <c r="C366" s="44"/>
      <c r="D366" s="43"/>
      <c r="E366" s="43"/>
      <c r="F366" s="43"/>
      <c r="G366" s="43"/>
    </row>
    <row r="367" spans="1:7" x14ac:dyDescent="0.2">
      <c r="A367" s="42"/>
      <c r="B367" s="43"/>
      <c r="C367" s="44"/>
      <c r="D367" s="43"/>
      <c r="E367" s="43"/>
      <c r="F367" s="43"/>
      <c r="G367" s="43"/>
    </row>
    <row r="368" spans="1:7" x14ac:dyDescent="0.2">
      <c r="A368" s="42"/>
      <c r="B368" s="43"/>
      <c r="C368" s="44"/>
      <c r="D368" s="43"/>
      <c r="E368" s="43"/>
      <c r="F368" s="43"/>
      <c r="G368" s="43"/>
    </row>
    <row r="369" spans="1:7" x14ac:dyDescent="0.2">
      <c r="A369" s="42"/>
      <c r="B369" s="43"/>
      <c r="C369" s="44"/>
      <c r="D369" s="43"/>
      <c r="E369" s="43"/>
      <c r="F369" s="43"/>
      <c r="G369" s="43"/>
    </row>
    <row r="370" spans="1:7" x14ac:dyDescent="0.2">
      <c r="A370" s="42"/>
      <c r="B370" s="43"/>
      <c r="C370" s="44"/>
      <c r="D370" s="43"/>
      <c r="E370" s="43"/>
      <c r="F370" s="43"/>
      <c r="G370" s="43"/>
    </row>
    <row r="371" spans="1:7" x14ac:dyDescent="0.2">
      <c r="A371" s="42"/>
      <c r="B371" s="43"/>
      <c r="C371" s="44"/>
      <c r="D371" s="43"/>
      <c r="E371" s="43"/>
      <c r="F371" s="43"/>
      <c r="G371" s="43"/>
    </row>
    <row r="372" spans="1:7" x14ac:dyDescent="0.2">
      <c r="A372" s="42"/>
      <c r="B372" s="43"/>
      <c r="C372" s="44"/>
      <c r="D372" s="43"/>
      <c r="E372" s="43"/>
      <c r="F372" s="43"/>
      <c r="G372" s="43"/>
    </row>
    <row r="373" spans="1:7" x14ac:dyDescent="0.2">
      <c r="A373" s="42"/>
      <c r="B373" s="43"/>
      <c r="C373" s="44"/>
      <c r="D373" s="43"/>
      <c r="E373" s="43"/>
      <c r="F373" s="43"/>
      <c r="G373" s="43"/>
    </row>
    <row r="374" spans="1:7" x14ac:dyDescent="0.2">
      <c r="A374" s="42"/>
      <c r="B374" s="43"/>
      <c r="C374" s="44"/>
      <c r="D374" s="43"/>
      <c r="E374" s="43"/>
      <c r="F374" s="43"/>
      <c r="G374" s="43"/>
    </row>
    <row r="375" spans="1:7" x14ac:dyDescent="0.2">
      <c r="A375" s="42"/>
      <c r="B375" s="43"/>
      <c r="C375" s="44"/>
      <c r="D375" s="43"/>
      <c r="E375" s="43"/>
      <c r="F375" s="43"/>
      <c r="G375" s="43"/>
    </row>
    <row r="376" spans="1:7" x14ac:dyDescent="0.2">
      <c r="A376" s="42"/>
      <c r="B376" s="43"/>
      <c r="C376" s="44"/>
      <c r="D376" s="43"/>
      <c r="E376" s="43"/>
      <c r="F376" s="43"/>
      <c r="G376" s="43"/>
    </row>
    <row r="377" spans="1:7" x14ac:dyDescent="0.2">
      <c r="A377" s="42"/>
      <c r="B377" s="43"/>
      <c r="C377" s="44"/>
      <c r="D377" s="43"/>
      <c r="E377" s="43"/>
      <c r="F377" s="43"/>
      <c r="G377" s="43"/>
    </row>
    <row r="378" spans="1:7" x14ac:dyDescent="0.2">
      <c r="A378" s="42"/>
      <c r="B378" s="43"/>
      <c r="C378" s="44"/>
      <c r="D378" s="43"/>
      <c r="E378" s="43"/>
      <c r="F378" s="43"/>
      <c r="G378" s="43"/>
    </row>
    <row r="379" spans="1:7" x14ac:dyDescent="0.2">
      <c r="A379" s="42"/>
      <c r="B379" s="43"/>
      <c r="C379" s="44"/>
      <c r="D379" s="43"/>
      <c r="E379" s="43"/>
      <c r="F379" s="43"/>
      <c r="G379" s="43"/>
    </row>
    <row r="380" spans="1:7" x14ac:dyDescent="0.2">
      <c r="A380" s="42"/>
      <c r="B380" s="43"/>
      <c r="C380" s="44"/>
      <c r="D380" s="43"/>
      <c r="E380" s="43"/>
      <c r="F380" s="43"/>
      <c r="G380" s="43"/>
    </row>
    <row r="381" spans="1:7" x14ac:dyDescent="0.2">
      <c r="A381" s="42"/>
      <c r="B381" s="43"/>
      <c r="C381" s="44"/>
      <c r="D381" s="43"/>
      <c r="E381" s="43"/>
      <c r="F381" s="43"/>
      <c r="G381" s="43"/>
    </row>
    <row r="382" spans="1:7" x14ac:dyDescent="0.2">
      <c r="A382" s="42"/>
      <c r="B382" s="43"/>
      <c r="C382" s="44"/>
      <c r="D382" s="43"/>
      <c r="E382" s="43"/>
      <c r="F382" s="43"/>
      <c r="G382" s="43"/>
    </row>
    <row r="383" spans="1:7" x14ac:dyDescent="0.2">
      <c r="A383" s="42"/>
      <c r="B383" s="43"/>
      <c r="C383" s="44"/>
      <c r="D383" s="43"/>
      <c r="E383" s="43"/>
      <c r="F383" s="43"/>
      <c r="G383" s="43"/>
    </row>
    <row r="384" spans="1:7" x14ac:dyDescent="0.2">
      <c r="A384" s="42"/>
      <c r="B384" s="43"/>
      <c r="C384" s="44"/>
      <c r="D384" s="43"/>
      <c r="E384" s="43"/>
      <c r="F384" s="43"/>
      <c r="G384" s="43"/>
    </row>
    <row r="385" spans="1:7" x14ac:dyDescent="0.2">
      <c r="A385" s="42"/>
      <c r="B385" s="43"/>
      <c r="C385" s="44"/>
      <c r="D385" s="43"/>
      <c r="E385" s="43"/>
      <c r="F385" s="43"/>
      <c r="G385" s="43"/>
    </row>
    <row r="386" spans="1:7" x14ac:dyDescent="0.2">
      <c r="A386" s="42"/>
      <c r="B386" s="43"/>
      <c r="C386" s="44"/>
      <c r="D386" s="43"/>
      <c r="E386" s="43"/>
      <c r="F386" s="43"/>
      <c r="G386" s="43"/>
    </row>
    <row r="387" spans="1:7" x14ac:dyDescent="0.2">
      <c r="A387" s="42"/>
      <c r="B387" s="43"/>
      <c r="C387" s="44"/>
      <c r="D387" s="43"/>
      <c r="E387" s="43"/>
      <c r="F387" s="43"/>
      <c r="G387" s="43"/>
    </row>
    <row r="388" spans="1:7" x14ac:dyDescent="0.2">
      <c r="A388" s="42"/>
      <c r="B388" s="43"/>
      <c r="C388" s="44"/>
      <c r="D388" s="43"/>
      <c r="E388" s="43"/>
      <c r="F388" s="43"/>
      <c r="G388" s="43"/>
    </row>
    <row r="389" spans="1:7" x14ac:dyDescent="0.2">
      <c r="A389" s="42"/>
      <c r="B389" s="43"/>
      <c r="C389" s="44"/>
      <c r="D389" s="43"/>
      <c r="E389" s="43"/>
      <c r="F389" s="43"/>
      <c r="G389" s="43"/>
    </row>
    <row r="390" spans="1:7" x14ac:dyDescent="0.2">
      <c r="A390" s="42"/>
      <c r="B390" s="43"/>
      <c r="C390" s="44"/>
      <c r="D390" s="43"/>
      <c r="E390" s="43"/>
      <c r="F390" s="43"/>
      <c r="G390" s="43"/>
    </row>
    <row r="391" spans="1:7" x14ac:dyDescent="0.2">
      <c r="A391" s="42"/>
      <c r="B391" s="43"/>
      <c r="C391" s="44"/>
      <c r="D391" s="43"/>
      <c r="E391" s="43"/>
      <c r="F391" s="43"/>
      <c r="G391" s="43"/>
    </row>
    <row r="392" spans="1:7" x14ac:dyDescent="0.2">
      <c r="A392" s="42"/>
      <c r="B392" s="43"/>
      <c r="C392" s="44"/>
      <c r="D392" s="43"/>
      <c r="E392" s="43"/>
      <c r="F392" s="43"/>
      <c r="G392" s="43"/>
    </row>
    <row r="393" spans="1:7" x14ac:dyDescent="0.2">
      <c r="A393" s="42"/>
      <c r="B393" s="43"/>
      <c r="C393" s="44"/>
      <c r="D393" s="43"/>
      <c r="E393" s="43"/>
      <c r="F393" s="43"/>
      <c r="G393" s="43"/>
    </row>
    <row r="394" spans="1:7" x14ac:dyDescent="0.2">
      <c r="A394" s="42"/>
      <c r="B394" s="43"/>
      <c r="C394" s="44"/>
      <c r="D394" s="43"/>
      <c r="E394" s="43"/>
      <c r="F394" s="43"/>
      <c r="G394" s="43"/>
    </row>
    <row r="395" spans="1:7" x14ac:dyDescent="0.2">
      <c r="A395" s="42"/>
      <c r="B395" s="43"/>
      <c r="C395" s="44"/>
      <c r="D395" s="43"/>
      <c r="E395" s="43"/>
      <c r="F395" s="43"/>
      <c r="G395" s="43"/>
    </row>
    <row r="396" spans="1:7" x14ac:dyDescent="0.2">
      <c r="A396" s="42"/>
      <c r="B396" s="43"/>
      <c r="C396" s="44"/>
      <c r="D396" s="43"/>
      <c r="E396" s="43"/>
      <c r="F396" s="43"/>
      <c r="G396" s="43"/>
    </row>
    <row r="397" spans="1:7" x14ac:dyDescent="0.2">
      <c r="A397" s="42"/>
      <c r="B397" s="43"/>
      <c r="C397" s="44"/>
      <c r="D397" s="43"/>
      <c r="E397" s="43"/>
      <c r="F397" s="43"/>
      <c r="G397" s="43"/>
    </row>
    <row r="398" spans="1:7" x14ac:dyDescent="0.2">
      <c r="A398" s="42"/>
      <c r="B398" s="43"/>
      <c r="C398" s="44"/>
      <c r="D398" s="43"/>
      <c r="E398" s="43"/>
      <c r="F398" s="43"/>
      <c r="G398" s="43"/>
    </row>
    <row r="399" spans="1:7" x14ac:dyDescent="0.2">
      <c r="A399" s="42"/>
      <c r="B399" s="43"/>
      <c r="C399" s="44"/>
      <c r="D399" s="43"/>
      <c r="E399" s="43"/>
      <c r="F399" s="43"/>
      <c r="G399" s="43"/>
    </row>
    <row r="400" spans="1:7" x14ac:dyDescent="0.2">
      <c r="A400" s="42"/>
      <c r="B400" s="43"/>
      <c r="C400" s="44"/>
      <c r="D400" s="43"/>
      <c r="E400" s="43"/>
      <c r="F400" s="43"/>
      <c r="G400" s="43"/>
    </row>
    <row r="401" spans="1:7" x14ac:dyDescent="0.2">
      <c r="A401" s="42"/>
      <c r="B401" s="43"/>
      <c r="C401" s="44"/>
      <c r="D401" s="43"/>
      <c r="E401" s="43"/>
      <c r="F401" s="43"/>
      <c r="G401" s="43"/>
    </row>
    <row r="402" spans="1:7" x14ac:dyDescent="0.2">
      <c r="A402" s="42"/>
      <c r="B402" s="43"/>
      <c r="C402" s="44"/>
      <c r="D402" s="43"/>
      <c r="E402" s="43"/>
      <c r="F402" s="43"/>
      <c r="G402" s="43"/>
    </row>
    <row r="403" spans="1:7" x14ac:dyDescent="0.2">
      <c r="A403" s="42"/>
      <c r="B403" s="43"/>
      <c r="C403" s="44"/>
      <c r="D403" s="43"/>
      <c r="E403" s="43"/>
      <c r="F403" s="43"/>
      <c r="G403" s="43"/>
    </row>
    <row r="404" spans="1:7" x14ac:dyDescent="0.2">
      <c r="A404" s="42"/>
      <c r="B404" s="43"/>
      <c r="C404" s="44"/>
      <c r="D404" s="43"/>
      <c r="E404" s="43"/>
      <c r="F404" s="43"/>
      <c r="G404" s="43"/>
    </row>
    <row r="405" spans="1:7" x14ac:dyDescent="0.2">
      <c r="A405" s="42"/>
      <c r="B405" s="43"/>
      <c r="C405" s="44"/>
      <c r="D405" s="43"/>
      <c r="E405" s="43"/>
      <c r="F405" s="43"/>
      <c r="G405" s="43"/>
    </row>
    <row r="406" spans="1:7" x14ac:dyDescent="0.2">
      <c r="A406" s="42"/>
      <c r="B406" s="43"/>
      <c r="C406" s="44"/>
      <c r="D406" s="43"/>
      <c r="E406" s="43"/>
      <c r="F406" s="43"/>
      <c r="G406" s="43"/>
    </row>
    <row r="407" spans="1:7" x14ac:dyDescent="0.2">
      <c r="A407" s="42"/>
      <c r="B407" s="43"/>
      <c r="C407" s="44"/>
      <c r="D407" s="43"/>
      <c r="E407" s="43"/>
      <c r="F407" s="43"/>
      <c r="G407" s="43"/>
    </row>
    <row r="408" spans="1:7" x14ac:dyDescent="0.2">
      <c r="A408" s="42"/>
      <c r="B408" s="43"/>
      <c r="C408" s="44"/>
      <c r="D408" s="43"/>
      <c r="E408" s="43"/>
      <c r="F408" s="43"/>
      <c r="G408" s="43"/>
    </row>
    <row r="409" spans="1:7" x14ac:dyDescent="0.2">
      <c r="A409" s="42"/>
      <c r="B409" s="43"/>
      <c r="C409" s="44"/>
      <c r="D409" s="43"/>
      <c r="E409" s="43"/>
      <c r="F409" s="43"/>
      <c r="G409" s="43"/>
    </row>
    <row r="410" spans="1:7" x14ac:dyDescent="0.2">
      <c r="A410" s="42"/>
      <c r="B410" s="43"/>
      <c r="C410" s="44"/>
      <c r="D410" s="43"/>
      <c r="E410" s="43"/>
      <c r="F410" s="43"/>
      <c r="G410" s="43"/>
    </row>
    <row r="411" spans="1:7" x14ac:dyDescent="0.2">
      <c r="A411" s="42"/>
      <c r="B411" s="43"/>
      <c r="C411" s="44"/>
      <c r="D411" s="43"/>
      <c r="E411" s="43"/>
      <c r="F411" s="43"/>
      <c r="G411" s="43"/>
    </row>
    <row r="412" spans="1:7" x14ac:dyDescent="0.2">
      <c r="A412" s="42"/>
      <c r="B412" s="43"/>
      <c r="C412" s="44"/>
      <c r="D412" s="43"/>
      <c r="E412" s="43"/>
      <c r="F412" s="43"/>
      <c r="G412" s="43"/>
    </row>
    <row r="413" spans="1:7" x14ac:dyDescent="0.2">
      <c r="A413" s="42"/>
      <c r="B413" s="43"/>
      <c r="C413" s="44"/>
      <c r="D413" s="43"/>
      <c r="E413" s="43"/>
      <c r="F413" s="43"/>
      <c r="G413" s="43"/>
    </row>
    <row r="414" spans="1:7" x14ac:dyDescent="0.2">
      <c r="A414" s="42"/>
      <c r="B414" s="43"/>
      <c r="C414" s="44"/>
      <c r="D414" s="43"/>
      <c r="E414" s="43"/>
      <c r="F414" s="43"/>
      <c r="G414" s="43"/>
    </row>
    <row r="415" spans="1:7" x14ac:dyDescent="0.2">
      <c r="A415" s="42"/>
      <c r="B415" s="43"/>
      <c r="C415" s="44"/>
      <c r="D415" s="43"/>
      <c r="E415" s="43"/>
      <c r="F415" s="43"/>
      <c r="G415" s="43"/>
    </row>
    <row r="416" spans="1:7" x14ac:dyDescent="0.2">
      <c r="A416" s="42"/>
      <c r="B416" s="43"/>
      <c r="C416" s="44"/>
      <c r="D416" s="43"/>
      <c r="E416" s="43"/>
      <c r="F416" s="43"/>
      <c r="G416" s="43"/>
    </row>
    <row r="417" spans="1:7" x14ac:dyDescent="0.2">
      <c r="A417" s="42"/>
      <c r="B417" s="43"/>
      <c r="C417" s="44"/>
      <c r="D417" s="43"/>
      <c r="E417" s="43"/>
      <c r="F417" s="43"/>
      <c r="G417" s="43"/>
    </row>
    <row r="418" spans="1:7" x14ac:dyDescent="0.2">
      <c r="A418" s="42"/>
      <c r="B418" s="43"/>
      <c r="C418" s="44"/>
      <c r="D418" s="43"/>
      <c r="E418" s="43"/>
      <c r="F418" s="43"/>
      <c r="G418" s="43"/>
    </row>
    <row r="419" spans="1:7" x14ac:dyDescent="0.2">
      <c r="A419" s="42"/>
      <c r="B419" s="43"/>
      <c r="C419" s="44"/>
      <c r="D419" s="43"/>
      <c r="E419" s="43"/>
      <c r="F419" s="43"/>
      <c r="G419" s="43"/>
    </row>
    <row r="420" spans="1:7" x14ac:dyDescent="0.2">
      <c r="A420" s="42"/>
      <c r="B420" s="43"/>
      <c r="C420" s="44"/>
      <c r="D420" s="43"/>
      <c r="E420" s="43"/>
      <c r="F420" s="43"/>
      <c r="G420" s="43"/>
    </row>
    <row r="421" spans="1:7" x14ac:dyDescent="0.2">
      <c r="A421" s="42"/>
      <c r="B421" s="43"/>
      <c r="C421" s="44"/>
      <c r="D421" s="43"/>
      <c r="E421" s="43"/>
      <c r="F421" s="43"/>
      <c r="G421" s="43"/>
    </row>
    <row r="422" spans="1:7" x14ac:dyDescent="0.2">
      <c r="A422" s="42"/>
      <c r="B422" s="43"/>
      <c r="C422" s="44"/>
      <c r="D422" s="43"/>
      <c r="E422" s="43"/>
      <c r="F422" s="43"/>
      <c r="G422" s="43"/>
    </row>
    <row r="423" spans="1:7" x14ac:dyDescent="0.2">
      <c r="A423" s="42"/>
      <c r="B423" s="43"/>
      <c r="C423" s="44"/>
      <c r="D423" s="43"/>
      <c r="E423" s="43"/>
      <c r="F423" s="43"/>
      <c r="G423" s="43"/>
    </row>
    <row r="424" spans="1:7" x14ac:dyDescent="0.2">
      <c r="A424" s="42"/>
      <c r="B424" s="43"/>
      <c r="C424" s="44"/>
      <c r="D424" s="43"/>
      <c r="E424" s="43"/>
      <c r="F424" s="43"/>
      <c r="G424" s="43"/>
    </row>
    <row r="425" spans="1:7" x14ac:dyDescent="0.2">
      <c r="A425" s="42"/>
      <c r="B425" s="43"/>
      <c r="C425" s="44"/>
      <c r="D425" s="43"/>
      <c r="E425" s="43"/>
      <c r="F425" s="43"/>
      <c r="G425" s="43"/>
    </row>
    <row r="426" spans="1:7" x14ac:dyDescent="0.2">
      <c r="A426" s="42"/>
      <c r="B426" s="43"/>
      <c r="C426" s="44"/>
      <c r="D426" s="43"/>
      <c r="E426" s="43"/>
      <c r="F426" s="43"/>
      <c r="G426" s="43"/>
    </row>
    <row r="427" spans="1:7" x14ac:dyDescent="0.2">
      <c r="A427" s="42"/>
      <c r="B427" s="43"/>
      <c r="C427" s="44"/>
      <c r="D427" s="43"/>
      <c r="E427" s="43"/>
      <c r="F427" s="43"/>
      <c r="G427" s="43"/>
    </row>
    <row r="428" spans="1:7" x14ac:dyDescent="0.2">
      <c r="A428" s="42"/>
      <c r="B428" s="43"/>
      <c r="C428" s="44"/>
      <c r="D428" s="43"/>
      <c r="E428" s="43"/>
      <c r="F428" s="43"/>
      <c r="G428" s="43"/>
    </row>
    <row r="429" spans="1:7" x14ac:dyDescent="0.2">
      <c r="A429" s="42"/>
      <c r="B429" s="43"/>
      <c r="C429" s="44"/>
      <c r="D429" s="43"/>
      <c r="E429" s="43"/>
      <c r="F429" s="43"/>
      <c r="G429" s="43"/>
    </row>
    <row r="430" spans="1:7" x14ac:dyDescent="0.2">
      <c r="A430" s="42"/>
      <c r="B430" s="43"/>
      <c r="C430" s="44"/>
      <c r="D430" s="43"/>
      <c r="E430" s="43"/>
      <c r="F430" s="43"/>
      <c r="G430" s="43"/>
    </row>
    <row r="431" spans="1:7" x14ac:dyDescent="0.2">
      <c r="A431" s="42"/>
      <c r="B431" s="43"/>
      <c r="C431" s="44"/>
      <c r="D431" s="43"/>
      <c r="E431" s="43"/>
      <c r="F431" s="43"/>
      <c r="G431" s="43"/>
    </row>
    <row r="432" spans="1:7" x14ac:dyDescent="0.2">
      <c r="A432" s="42"/>
      <c r="B432" s="43"/>
      <c r="C432" s="44"/>
      <c r="D432" s="43"/>
      <c r="E432" s="43"/>
      <c r="F432" s="43"/>
      <c r="G432" s="43"/>
    </row>
    <row r="433" spans="1:7" x14ac:dyDescent="0.2">
      <c r="A433" s="42"/>
      <c r="B433" s="43"/>
      <c r="C433" s="44"/>
      <c r="D433" s="43"/>
      <c r="E433" s="43"/>
      <c r="F433" s="43"/>
      <c r="G433" s="43"/>
    </row>
    <row r="434" spans="1:7" x14ac:dyDescent="0.2">
      <c r="A434" s="42"/>
      <c r="B434" s="43"/>
      <c r="C434" s="44"/>
      <c r="D434" s="43"/>
      <c r="E434" s="43"/>
      <c r="F434" s="43"/>
      <c r="G434" s="43"/>
    </row>
    <row r="435" spans="1:7" x14ac:dyDescent="0.2">
      <c r="A435" s="42"/>
      <c r="B435" s="43"/>
      <c r="C435" s="44"/>
      <c r="D435" s="43"/>
      <c r="E435" s="43"/>
      <c r="F435" s="43"/>
      <c r="G435" s="43"/>
    </row>
    <row r="436" spans="1:7" x14ac:dyDescent="0.2">
      <c r="A436" s="42"/>
      <c r="B436" s="43"/>
      <c r="C436" s="44"/>
      <c r="D436" s="43"/>
      <c r="E436" s="43"/>
      <c r="F436" s="43"/>
      <c r="G436" s="43"/>
    </row>
    <row r="437" spans="1:7" x14ac:dyDescent="0.2">
      <c r="A437" s="42"/>
      <c r="B437" s="43"/>
      <c r="C437" s="44"/>
      <c r="D437" s="43"/>
      <c r="E437" s="43"/>
      <c r="F437" s="43"/>
      <c r="G437" s="43"/>
    </row>
    <row r="438" spans="1:7" x14ac:dyDescent="0.2">
      <c r="A438" s="42"/>
      <c r="B438" s="43"/>
      <c r="C438" s="44"/>
      <c r="D438" s="43"/>
      <c r="E438" s="43"/>
      <c r="F438" s="43"/>
      <c r="G438" s="43"/>
    </row>
    <row r="439" spans="1:7" x14ac:dyDescent="0.2">
      <c r="A439" s="42"/>
      <c r="B439" s="43"/>
      <c r="C439" s="44"/>
      <c r="D439" s="43"/>
      <c r="E439" s="43"/>
      <c r="F439" s="43"/>
      <c r="G439" s="43"/>
    </row>
    <row r="440" spans="1:7" x14ac:dyDescent="0.2">
      <c r="A440" s="42"/>
      <c r="B440" s="43"/>
      <c r="C440" s="44"/>
      <c r="D440" s="43"/>
      <c r="E440" s="43"/>
      <c r="F440" s="43"/>
      <c r="G440" s="43"/>
    </row>
    <row r="441" spans="1:7" x14ac:dyDescent="0.2">
      <c r="A441" s="42"/>
      <c r="B441" s="43"/>
      <c r="C441" s="44"/>
      <c r="D441" s="43"/>
      <c r="E441" s="43"/>
      <c r="F441" s="43"/>
      <c r="G441" s="43"/>
    </row>
    <row r="442" spans="1:7" x14ac:dyDescent="0.2">
      <c r="A442" s="42"/>
      <c r="B442" s="43"/>
      <c r="C442" s="44"/>
      <c r="D442" s="43"/>
      <c r="E442" s="43"/>
      <c r="F442" s="43"/>
      <c r="G442" s="43"/>
    </row>
    <row r="443" spans="1:7" x14ac:dyDescent="0.2">
      <c r="A443" s="42"/>
      <c r="B443" s="43"/>
      <c r="C443" s="44"/>
      <c r="D443" s="43"/>
      <c r="E443" s="43"/>
      <c r="F443" s="43"/>
      <c r="G443" s="43"/>
    </row>
    <row r="444" spans="1:7" x14ac:dyDescent="0.2">
      <c r="A444" s="42"/>
      <c r="B444" s="43"/>
      <c r="C444" s="44"/>
      <c r="D444" s="43"/>
      <c r="E444" s="43"/>
      <c r="F444" s="43"/>
      <c r="G444" s="43"/>
    </row>
    <row r="445" spans="1:7" x14ac:dyDescent="0.2">
      <c r="A445" s="42"/>
      <c r="B445" s="43"/>
      <c r="C445" s="44"/>
      <c r="D445" s="43"/>
      <c r="E445" s="43"/>
      <c r="F445" s="43"/>
      <c r="G445" s="43"/>
    </row>
    <row r="446" spans="1:7" x14ac:dyDescent="0.2">
      <c r="A446" s="42"/>
      <c r="B446" s="43"/>
      <c r="C446" s="44"/>
      <c r="D446" s="43"/>
      <c r="E446" s="43"/>
      <c r="F446" s="43"/>
      <c r="G446" s="43"/>
    </row>
    <row r="447" spans="1:7" x14ac:dyDescent="0.2">
      <c r="A447" s="42"/>
      <c r="B447" s="43"/>
      <c r="C447" s="44"/>
      <c r="D447" s="43"/>
      <c r="E447" s="43"/>
      <c r="F447" s="43"/>
      <c r="G447" s="43"/>
    </row>
    <row r="448" spans="1:7" x14ac:dyDescent="0.2">
      <c r="A448" s="42"/>
      <c r="B448" s="43"/>
      <c r="C448" s="44"/>
      <c r="D448" s="43"/>
      <c r="E448" s="43"/>
      <c r="F448" s="43"/>
      <c r="G448" s="43"/>
    </row>
    <row r="449" spans="1:7" x14ac:dyDescent="0.2">
      <c r="A449" s="42"/>
      <c r="B449" s="43"/>
      <c r="C449" s="44"/>
      <c r="D449" s="43"/>
      <c r="E449" s="43"/>
      <c r="F449" s="43"/>
      <c r="G449" s="43"/>
    </row>
    <row r="450" spans="1:7" x14ac:dyDescent="0.2">
      <c r="A450" s="42"/>
      <c r="B450" s="43"/>
      <c r="C450" s="44"/>
      <c r="D450" s="43"/>
      <c r="E450" s="43"/>
      <c r="F450" s="43"/>
      <c r="G450" s="43"/>
    </row>
    <row r="451" spans="1:7" x14ac:dyDescent="0.2">
      <c r="A451" s="42"/>
      <c r="B451" s="43"/>
      <c r="C451" s="44"/>
      <c r="D451" s="43"/>
      <c r="E451" s="43"/>
      <c r="F451" s="43"/>
      <c r="G451" s="43"/>
    </row>
    <row r="452" spans="1:7" x14ac:dyDescent="0.2">
      <c r="A452" s="42"/>
      <c r="B452" s="43"/>
      <c r="C452" s="44"/>
      <c r="D452" s="43"/>
      <c r="E452" s="43"/>
      <c r="F452" s="43"/>
      <c r="G452" s="43"/>
    </row>
    <row r="453" spans="1:7" x14ac:dyDescent="0.2">
      <c r="A453" s="42"/>
      <c r="B453" s="43"/>
      <c r="C453" s="44"/>
      <c r="D453" s="43"/>
      <c r="E453" s="43"/>
      <c r="F453" s="43"/>
      <c r="G453" s="43"/>
    </row>
  </sheetData>
  <mergeCells count="5">
    <mergeCell ref="A6:G6"/>
    <mergeCell ref="A7:G7"/>
    <mergeCell ref="A9:A10"/>
    <mergeCell ref="B9:D9"/>
    <mergeCell ref="E9:G9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0070C0"/>
  </sheetPr>
  <dimension ref="A1:G453"/>
  <sheetViews>
    <sheetView view="pageBreakPreview" zoomScaleNormal="100" zoomScaleSheetLayoutView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13" sqref="B13"/>
    </sheetView>
  </sheetViews>
  <sheetFormatPr defaultRowHeight="11.25" x14ac:dyDescent="0.2"/>
  <cols>
    <col min="1" max="1" width="45.83203125" style="7" customWidth="1"/>
    <col min="2" max="2" width="18.83203125" style="2" customWidth="1"/>
    <col min="3" max="3" width="18.83203125" style="8" customWidth="1"/>
    <col min="4" max="4" width="13.83203125" style="2" customWidth="1"/>
    <col min="5" max="6" width="18.83203125" style="2" customWidth="1"/>
    <col min="7" max="7" width="13.83203125" style="2" customWidth="1"/>
    <col min="8" max="16384" width="9.33203125" style="2"/>
  </cols>
  <sheetData>
    <row r="1" spans="1:7" x14ac:dyDescent="0.2">
      <c r="A1" s="1"/>
      <c r="C1" s="2"/>
      <c r="D1" s="1"/>
      <c r="E1" s="1"/>
      <c r="F1" s="3"/>
      <c r="G1" s="1"/>
    </row>
    <row r="2" spans="1:7" x14ac:dyDescent="0.2">
      <c r="A2" s="1"/>
      <c r="C2" s="2"/>
      <c r="D2" s="1"/>
      <c r="E2" s="1"/>
      <c r="F2" s="4"/>
      <c r="G2" s="1"/>
    </row>
    <row r="3" spans="1:7" x14ac:dyDescent="0.2">
      <c r="A3" s="1"/>
      <c r="C3" s="2"/>
      <c r="D3" s="1"/>
      <c r="E3" s="1"/>
      <c r="F3" s="4"/>
      <c r="G3" s="1"/>
    </row>
    <row r="4" spans="1:7" x14ac:dyDescent="0.2">
      <c r="A4" s="1"/>
      <c r="C4" s="2"/>
      <c r="D4" s="1"/>
      <c r="E4" s="1"/>
      <c r="F4" s="4"/>
      <c r="G4" s="1"/>
    </row>
    <row r="5" spans="1:7" x14ac:dyDescent="0.2">
      <c r="A5" s="5"/>
      <c r="B5" s="5"/>
      <c r="C5" s="5"/>
      <c r="D5" s="5"/>
      <c r="E5" s="5"/>
      <c r="F5" s="5"/>
      <c r="G5" s="5"/>
    </row>
    <row r="6" spans="1:7" ht="23.25" customHeight="1" x14ac:dyDescent="0.2">
      <c r="A6" s="54" t="s">
        <v>448</v>
      </c>
      <c r="B6" s="54"/>
      <c r="C6" s="54"/>
      <c r="D6" s="54"/>
      <c r="E6" s="54"/>
      <c r="F6" s="54"/>
      <c r="G6" s="54"/>
    </row>
    <row r="7" spans="1:7" ht="12.75" x14ac:dyDescent="0.2">
      <c r="A7" s="54" t="str">
        <f>"WYDATKI "&amp;(UPPER(MID([1]Table!$D$26,10,99)))</f>
        <v>WYDATKI BEMOWO</v>
      </c>
      <c r="B7" s="54"/>
      <c r="C7" s="54"/>
      <c r="D7" s="54"/>
      <c r="E7" s="54"/>
      <c r="F7" s="54"/>
      <c r="G7" s="54"/>
    </row>
    <row r="8" spans="1:7" x14ac:dyDescent="0.2">
      <c r="A8" s="2"/>
      <c r="C8" s="2"/>
    </row>
    <row r="9" spans="1:7" s="12" customFormat="1" ht="18" customHeight="1" x14ac:dyDescent="0.2">
      <c r="A9" s="55" t="s">
        <v>2</v>
      </c>
      <c r="B9" s="56" t="s">
        <v>3</v>
      </c>
      <c r="C9" s="56"/>
      <c r="D9" s="56"/>
      <c r="E9" s="56" t="s">
        <v>12</v>
      </c>
      <c r="F9" s="56"/>
      <c r="G9" s="56"/>
    </row>
    <row r="10" spans="1:7" s="14" customFormat="1" ht="23.25" customHeight="1" x14ac:dyDescent="0.2">
      <c r="A10" s="55"/>
      <c r="B10" s="13" t="s">
        <v>3</v>
      </c>
      <c r="C10" s="13" t="s">
        <v>1</v>
      </c>
      <c r="D10" s="13" t="s">
        <v>13</v>
      </c>
      <c r="E10" s="13" t="s">
        <v>3</v>
      </c>
      <c r="F10" s="13" t="s">
        <v>1</v>
      </c>
      <c r="G10" s="13" t="s">
        <v>14</v>
      </c>
    </row>
    <row r="11" spans="1:7" s="50" customFormat="1" ht="9.75" x14ac:dyDescent="0.2">
      <c r="A11" s="48">
        <v>1</v>
      </c>
      <c r="B11" s="49">
        <v>2</v>
      </c>
      <c r="C11" s="49">
        <v>3</v>
      </c>
      <c r="D11" s="49">
        <v>4</v>
      </c>
      <c r="E11" s="49">
        <v>5</v>
      </c>
      <c r="F11" s="49">
        <v>6</v>
      </c>
      <c r="G11" s="49">
        <v>7</v>
      </c>
    </row>
    <row r="12" spans="1:7" s="6" customFormat="1" x14ac:dyDescent="0.2">
      <c r="A12" s="15" t="s">
        <v>0</v>
      </c>
      <c r="B12" s="16">
        <v>534404534</v>
      </c>
      <c r="C12" s="17">
        <v>285499274.43000001</v>
      </c>
      <c r="D12" s="18">
        <v>53.423812161999997</v>
      </c>
      <c r="E12" s="16">
        <v>208236678</v>
      </c>
      <c r="F12" s="17">
        <v>115078753.97</v>
      </c>
      <c r="G12" s="18">
        <v>55.263441135999997</v>
      </c>
    </row>
    <row r="13" spans="1:7" x14ac:dyDescent="0.2">
      <c r="A13" s="19" t="s">
        <v>15</v>
      </c>
      <c r="B13" s="16">
        <v>4865696</v>
      </c>
      <c r="C13" s="17">
        <v>980421.16</v>
      </c>
      <c r="D13" s="18">
        <v>20.149659164999999</v>
      </c>
      <c r="E13" s="16">
        <v>4865696</v>
      </c>
      <c r="F13" s="17">
        <v>980421.16</v>
      </c>
      <c r="G13" s="18">
        <v>20.149659164999999</v>
      </c>
    </row>
    <row r="14" spans="1:7" x14ac:dyDescent="0.2">
      <c r="A14" s="20" t="s">
        <v>16</v>
      </c>
      <c r="B14" s="21">
        <v>4865696</v>
      </c>
      <c r="C14" s="22">
        <v>980421.16</v>
      </c>
      <c r="D14" s="23">
        <v>20.149659164999999</v>
      </c>
      <c r="E14" s="21">
        <v>4865696</v>
      </c>
      <c r="F14" s="22">
        <v>980421.16</v>
      </c>
      <c r="G14" s="23">
        <v>20.149659164999999</v>
      </c>
    </row>
    <row r="15" spans="1:7" x14ac:dyDescent="0.2">
      <c r="A15" s="24" t="s">
        <v>17</v>
      </c>
      <c r="B15" s="25">
        <v>4712696</v>
      </c>
      <c r="C15" s="26">
        <v>955924.06</v>
      </c>
      <c r="D15" s="27">
        <v>20.284017046999999</v>
      </c>
      <c r="E15" s="25">
        <v>4712696</v>
      </c>
      <c r="F15" s="26">
        <v>955924.06</v>
      </c>
      <c r="G15" s="27">
        <v>20.284017046999999</v>
      </c>
    </row>
    <row r="16" spans="1:7" x14ac:dyDescent="0.2">
      <c r="A16" s="28" t="s">
        <v>18</v>
      </c>
      <c r="B16" s="29">
        <v>3607289</v>
      </c>
      <c r="C16" s="30">
        <v>647879.9</v>
      </c>
      <c r="D16" s="31">
        <v>17.960299272</v>
      </c>
      <c r="E16" s="29">
        <v>3607289</v>
      </c>
      <c r="F16" s="30">
        <v>647879.9</v>
      </c>
      <c r="G16" s="31">
        <v>17.960299272</v>
      </c>
    </row>
    <row r="17" spans="1:7" x14ac:dyDescent="0.2">
      <c r="A17" s="28" t="s">
        <v>19</v>
      </c>
      <c r="B17" s="29">
        <v>1105407</v>
      </c>
      <c r="C17" s="30">
        <v>308044.15999999997</v>
      </c>
      <c r="D17" s="31">
        <v>27.867035399999999</v>
      </c>
      <c r="E17" s="29">
        <v>1105407</v>
      </c>
      <c r="F17" s="30">
        <v>308044.15999999997</v>
      </c>
      <c r="G17" s="31">
        <v>27.867035399999999</v>
      </c>
    </row>
    <row r="18" spans="1:7" x14ac:dyDescent="0.2">
      <c r="A18" s="24" t="s">
        <v>20</v>
      </c>
      <c r="B18" s="25">
        <v>93000</v>
      </c>
      <c r="C18" s="26">
        <v>24497.1</v>
      </c>
      <c r="D18" s="27">
        <v>26.340967742</v>
      </c>
      <c r="E18" s="25">
        <v>93000</v>
      </c>
      <c r="F18" s="26">
        <v>24497.1</v>
      </c>
      <c r="G18" s="27">
        <v>26.340967742</v>
      </c>
    </row>
    <row r="19" spans="1:7" x14ac:dyDescent="0.2">
      <c r="A19" s="28" t="s">
        <v>21</v>
      </c>
      <c r="B19" s="29">
        <v>93000</v>
      </c>
      <c r="C19" s="30">
        <v>24497.1</v>
      </c>
      <c r="D19" s="31">
        <v>26.340967742</v>
      </c>
      <c r="E19" s="29">
        <v>93000</v>
      </c>
      <c r="F19" s="30">
        <v>24497.1</v>
      </c>
      <c r="G19" s="31">
        <v>26.340967742</v>
      </c>
    </row>
    <row r="20" spans="1:7" x14ac:dyDescent="0.2">
      <c r="A20" s="24" t="s">
        <v>22</v>
      </c>
      <c r="B20" s="25">
        <v>60000</v>
      </c>
      <c r="C20" s="36">
        <v>0</v>
      </c>
      <c r="D20" s="37">
        <v>0</v>
      </c>
      <c r="E20" s="25">
        <v>60000</v>
      </c>
      <c r="F20" s="36">
        <v>0</v>
      </c>
      <c r="G20" s="37">
        <v>0</v>
      </c>
    </row>
    <row r="21" spans="1:7" ht="22.5" x14ac:dyDescent="0.2">
      <c r="A21" s="19" t="s">
        <v>23</v>
      </c>
      <c r="B21" s="16">
        <v>7042421</v>
      </c>
      <c r="C21" s="17">
        <v>2101166.41</v>
      </c>
      <c r="D21" s="18">
        <v>29.835853466</v>
      </c>
      <c r="E21" s="16">
        <v>7042421</v>
      </c>
      <c r="F21" s="17">
        <v>2101166.41</v>
      </c>
      <c r="G21" s="18">
        <v>29.835853466</v>
      </c>
    </row>
    <row r="22" spans="1:7" x14ac:dyDescent="0.2">
      <c r="A22" s="20" t="s">
        <v>24</v>
      </c>
      <c r="B22" s="21">
        <v>254000</v>
      </c>
      <c r="C22" s="22">
        <v>84113.82</v>
      </c>
      <c r="D22" s="23">
        <v>33.115677165000001</v>
      </c>
      <c r="E22" s="21">
        <v>254000</v>
      </c>
      <c r="F22" s="22">
        <v>84113.82</v>
      </c>
      <c r="G22" s="23">
        <v>33.115677165000001</v>
      </c>
    </row>
    <row r="23" spans="1:7" ht="21" x14ac:dyDescent="0.2">
      <c r="A23" s="24" t="s">
        <v>25</v>
      </c>
      <c r="B23" s="25">
        <v>254000</v>
      </c>
      <c r="C23" s="26">
        <v>84113.82</v>
      </c>
      <c r="D23" s="27">
        <v>33.115677165000001</v>
      </c>
      <c r="E23" s="25">
        <v>254000</v>
      </c>
      <c r="F23" s="26">
        <v>84113.82</v>
      </c>
      <c r="G23" s="27">
        <v>33.115677165000001</v>
      </c>
    </row>
    <row r="24" spans="1:7" ht="33.75" x14ac:dyDescent="0.2">
      <c r="A24" s="20" t="s">
        <v>26</v>
      </c>
      <c r="B24" s="21">
        <v>5630130</v>
      </c>
      <c r="C24" s="22">
        <v>1833215.13</v>
      </c>
      <c r="D24" s="23">
        <v>32.560795753999997</v>
      </c>
      <c r="E24" s="21">
        <v>5630130</v>
      </c>
      <c r="F24" s="22">
        <v>1833215.13</v>
      </c>
      <c r="G24" s="23">
        <v>32.560795753999997</v>
      </c>
    </row>
    <row r="25" spans="1:7" ht="21" x14ac:dyDescent="0.2">
      <c r="A25" s="24" t="s">
        <v>27</v>
      </c>
      <c r="B25" s="25">
        <v>3847880</v>
      </c>
      <c r="C25" s="26">
        <v>1184228.27</v>
      </c>
      <c r="D25" s="27">
        <v>30.776122696000002</v>
      </c>
      <c r="E25" s="25">
        <v>3847880</v>
      </c>
      <c r="F25" s="26">
        <v>1184228.27</v>
      </c>
      <c r="G25" s="27">
        <v>30.776122696000002</v>
      </c>
    </row>
    <row r="26" spans="1:7" ht="21" x14ac:dyDescent="0.2">
      <c r="A26" s="24" t="s">
        <v>28</v>
      </c>
      <c r="B26" s="25">
        <v>1000000</v>
      </c>
      <c r="C26" s="26">
        <v>385963.49</v>
      </c>
      <c r="D26" s="27">
        <v>38.596348999999996</v>
      </c>
      <c r="E26" s="25">
        <v>1000000</v>
      </c>
      <c r="F26" s="26">
        <v>385963.49</v>
      </c>
      <c r="G26" s="27">
        <v>38.596348999999996</v>
      </c>
    </row>
    <row r="27" spans="1:7" x14ac:dyDescent="0.2">
      <c r="A27" s="24" t="s">
        <v>29</v>
      </c>
      <c r="B27" s="25">
        <v>568000</v>
      </c>
      <c r="C27" s="26">
        <v>238921.26</v>
      </c>
      <c r="D27" s="27">
        <v>42.063602113000002</v>
      </c>
      <c r="E27" s="25">
        <v>568000</v>
      </c>
      <c r="F27" s="26">
        <v>238921.26</v>
      </c>
      <c r="G27" s="27">
        <v>42.063602113000002</v>
      </c>
    </row>
    <row r="28" spans="1:7" ht="21" x14ac:dyDescent="0.2">
      <c r="A28" s="24" t="s">
        <v>30</v>
      </c>
      <c r="B28" s="25">
        <v>214250</v>
      </c>
      <c r="C28" s="26">
        <v>24102.11</v>
      </c>
      <c r="D28" s="27">
        <v>11.249526253999999</v>
      </c>
      <c r="E28" s="25">
        <v>214250</v>
      </c>
      <c r="F28" s="26">
        <v>24102.11</v>
      </c>
      <c r="G28" s="27">
        <v>11.249526253999999</v>
      </c>
    </row>
    <row r="29" spans="1:7" ht="22.5" x14ac:dyDescent="0.2">
      <c r="A29" s="20" t="s">
        <v>31</v>
      </c>
      <c r="B29" s="21">
        <v>386000</v>
      </c>
      <c r="C29" s="22">
        <v>13855</v>
      </c>
      <c r="D29" s="23">
        <v>3.5893782380000001</v>
      </c>
      <c r="E29" s="21">
        <v>386000</v>
      </c>
      <c r="F29" s="22">
        <v>13855</v>
      </c>
      <c r="G29" s="23">
        <v>3.5893782380000001</v>
      </c>
    </row>
    <row r="30" spans="1:7" ht="21" x14ac:dyDescent="0.2">
      <c r="A30" s="24" t="s">
        <v>32</v>
      </c>
      <c r="B30" s="25">
        <v>12000</v>
      </c>
      <c r="C30" s="36">
        <v>0</v>
      </c>
      <c r="D30" s="37">
        <v>0</v>
      </c>
      <c r="E30" s="25">
        <v>12000</v>
      </c>
      <c r="F30" s="36">
        <v>0</v>
      </c>
      <c r="G30" s="37">
        <v>0</v>
      </c>
    </row>
    <row r="31" spans="1:7" ht="21" x14ac:dyDescent="0.2">
      <c r="A31" s="24" t="s">
        <v>33</v>
      </c>
      <c r="B31" s="25">
        <v>374000</v>
      </c>
      <c r="C31" s="26">
        <v>13855</v>
      </c>
      <c r="D31" s="27">
        <v>3.7045454549999999</v>
      </c>
      <c r="E31" s="25">
        <v>374000</v>
      </c>
      <c r="F31" s="26">
        <v>13855</v>
      </c>
      <c r="G31" s="27">
        <v>3.7045454549999999</v>
      </c>
    </row>
    <row r="32" spans="1:7" x14ac:dyDescent="0.2">
      <c r="A32" s="20" t="s">
        <v>34</v>
      </c>
      <c r="B32" s="21">
        <v>772291</v>
      </c>
      <c r="C32" s="22">
        <v>169982.46</v>
      </c>
      <c r="D32" s="23">
        <v>22.010156793</v>
      </c>
      <c r="E32" s="21">
        <v>772291</v>
      </c>
      <c r="F32" s="22">
        <v>169982.46</v>
      </c>
      <c r="G32" s="23">
        <v>22.010156793</v>
      </c>
    </row>
    <row r="33" spans="1:7" ht="21" x14ac:dyDescent="0.2">
      <c r="A33" s="24" t="s">
        <v>35</v>
      </c>
      <c r="B33" s="25">
        <v>214208</v>
      </c>
      <c r="C33" s="26">
        <v>49513.4</v>
      </c>
      <c r="D33" s="27">
        <v>23.114636240999999</v>
      </c>
      <c r="E33" s="25">
        <v>214208</v>
      </c>
      <c r="F33" s="26">
        <v>49513.4</v>
      </c>
      <c r="G33" s="27">
        <v>23.114636240999999</v>
      </c>
    </row>
    <row r="34" spans="1:7" x14ac:dyDescent="0.2">
      <c r="A34" s="24" t="s">
        <v>36</v>
      </c>
      <c r="B34" s="25">
        <v>558083</v>
      </c>
      <c r="C34" s="26">
        <v>120469.06</v>
      </c>
      <c r="D34" s="27">
        <v>21.586226421999999</v>
      </c>
      <c r="E34" s="25">
        <v>558083</v>
      </c>
      <c r="F34" s="26">
        <v>120469.06</v>
      </c>
      <c r="G34" s="27">
        <v>21.586226421999999</v>
      </c>
    </row>
    <row r="35" spans="1:7" ht="22.5" x14ac:dyDescent="0.2">
      <c r="A35" s="19" t="s">
        <v>37</v>
      </c>
      <c r="B35" s="16">
        <v>8848432</v>
      </c>
      <c r="C35" s="17">
        <v>3403305.14</v>
      </c>
      <c r="D35" s="18">
        <v>38.462239863999997</v>
      </c>
      <c r="E35" s="16">
        <v>8848432</v>
      </c>
      <c r="F35" s="17">
        <v>3403305.14</v>
      </c>
      <c r="G35" s="18">
        <v>38.462239863999997</v>
      </c>
    </row>
    <row r="36" spans="1:7" x14ac:dyDescent="0.2">
      <c r="A36" s="20" t="s">
        <v>38</v>
      </c>
      <c r="B36" s="21">
        <v>4063821</v>
      </c>
      <c r="C36" s="22">
        <v>1983783.24</v>
      </c>
      <c r="D36" s="23">
        <v>48.815714077999999</v>
      </c>
      <c r="E36" s="21">
        <v>4063821</v>
      </c>
      <c r="F36" s="22">
        <v>1983783.24</v>
      </c>
      <c r="G36" s="23">
        <v>48.815714077999999</v>
      </c>
    </row>
    <row r="37" spans="1:7" x14ac:dyDescent="0.2">
      <c r="A37" s="24" t="s">
        <v>39</v>
      </c>
      <c r="B37" s="25">
        <v>3232834</v>
      </c>
      <c r="C37" s="26">
        <v>1583318.96</v>
      </c>
      <c r="D37" s="27">
        <v>48.976191168</v>
      </c>
      <c r="E37" s="25">
        <v>3232834</v>
      </c>
      <c r="F37" s="26">
        <v>1583318.96</v>
      </c>
      <c r="G37" s="27">
        <v>48.976191168</v>
      </c>
    </row>
    <row r="38" spans="1:7" x14ac:dyDescent="0.2">
      <c r="A38" s="28" t="s">
        <v>40</v>
      </c>
      <c r="B38" s="29">
        <v>2597834</v>
      </c>
      <c r="C38" s="30">
        <v>1580326.28</v>
      </c>
      <c r="D38" s="31">
        <v>60.832458117000002</v>
      </c>
      <c r="E38" s="29">
        <v>2597834</v>
      </c>
      <c r="F38" s="30">
        <v>1580326.28</v>
      </c>
      <c r="G38" s="31">
        <v>60.832458117000002</v>
      </c>
    </row>
    <row r="39" spans="1:7" x14ac:dyDescent="0.2">
      <c r="A39" s="28" t="s">
        <v>41</v>
      </c>
      <c r="B39" s="29">
        <v>630000</v>
      </c>
      <c r="C39" s="32">
        <v>0</v>
      </c>
      <c r="D39" s="33">
        <v>0</v>
      </c>
      <c r="E39" s="29">
        <v>630000</v>
      </c>
      <c r="F39" s="32">
        <v>0</v>
      </c>
      <c r="G39" s="33">
        <v>0</v>
      </c>
    </row>
    <row r="40" spans="1:7" x14ac:dyDescent="0.2">
      <c r="A40" s="28" t="s">
        <v>42</v>
      </c>
      <c r="B40" s="29">
        <v>5000</v>
      </c>
      <c r="C40" s="30">
        <v>2992.68</v>
      </c>
      <c r="D40" s="31">
        <v>59.8536</v>
      </c>
      <c r="E40" s="29">
        <v>5000</v>
      </c>
      <c r="F40" s="30">
        <v>2992.68</v>
      </c>
      <c r="G40" s="31">
        <v>59.8536</v>
      </c>
    </row>
    <row r="41" spans="1:7" x14ac:dyDescent="0.2">
      <c r="A41" s="24" t="s">
        <v>43</v>
      </c>
      <c r="B41" s="25">
        <v>5000</v>
      </c>
      <c r="C41" s="26">
        <v>3086.1</v>
      </c>
      <c r="D41" s="27">
        <v>61.722000000000001</v>
      </c>
      <c r="E41" s="25">
        <v>5000</v>
      </c>
      <c r="F41" s="26">
        <v>3086.1</v>
      </c>
      <c r="G41" s="27">
        <v>61.722000000000001</v>
      </c>
    </row>
    <row r="42" spans="1:7" x14ac:dyDescent="0.2">
      <c r="A42" s="24" t="s">
        <v>44</v>
      </c>
      <c r="B42" s="25">
        <v>470000</v>
      </c>
      <c r="C42" s="26">
        <v>231511.5</v>
      </c>
      <c r="D42" s="27">
        <v>49.257765956999997</v>
      </c>
      <c r="E42" s="25">
        <v>470000</v>
      </c>
      <c r="F42" s="26">
        <v>231511.5</v>
      </c>
      <c r="G42" s="27">
        <v>49.257765956999997</v>
      </c>
    </row>
    <row r="43" spans="1:7" x14ac:dyDescent="0.2">
      <c r="A43" s="24" t="s">
        <v>45</v>
      </c>
      <c r="B43" s="25">
        <v>81386</v>
      </c>
      <c r="C43" s="26">
        <v>30247.8</v>
      </c>
      <c r="D43" s="27">
        <v>37.165851621000002</v>
      </c>
      <c r="E43" s="25">
        <v>81386</v>
      </c>
      <c r="F43" s="26">
        <v>30247.8</v>
      </c>
      <c r="G43" s="27">
        <v>37.165851621000002</v>
      </c>
    </row>
    <row r="44" spans="1:7" x14ac:dyDescent="0.2">
      <c r="A44" s="24" t="s">
        <v>46</v>
      </c>
      <c r="B44" s="25">
        <v>30000</v>
      </c>
      <c r="C44" s="26">
        <v>13784.58</v>
      </c>
      <c r="D44" s="27">
        <v>45.948599999999999</v>
      </c>
      <c r="E44" s="25">
        <v>30000</v>
      </c>
      <c r="F44" s="26">
        <v>13784.58</v>
      </c>
      <c r="G44" s="27">
        <v>45.948599999999999</v>
      </c>
    </row>
    <row r="45" spans="1:7" ht="21" x14ac:dyDescent="0.2">
      <c r="A45" s="24" t="s">
        <v>47</v>
      </c>
      <c r="B45" s="25">
        <v>108720</v>
      </c>
      <c r="C45" s="26">
        <v>46969.2</v>
      </c>
      <c r="D45" s="27">
        <v>43.201986755</v>
      </c>
      <c r="E45" s="25">
        <v>108720</v>
      </c>
      <c r="F45" s="26">
        <v>46969.2</v>
      </c>
      <c r="G45" s="27">
        <v>43.201986755</v>
      </c>
    </row>
    <row r="46" spans="1:7" x14ac:dyDescent="0.2">
      <c r="A46" s="28" t="s">
        <v>48</v>
      </c>
      <c r="B46" s="29">
        <v>108720</v>
      </c>
      <c r="C46" s="30">
        <v>46969.2</v>
      </c>
      <c r="D46" s="31">
        <v>43.201986755</v>
      </c>
      <c r="E46" s="29">
        <v>108720</v>
      </c>
      <c r="F46" s="30">
        <v>46969.2</v>
      </c>
      <c r="G46" s="31">
        <v>43.201986755</v>
      </c>
    </row>
    <row r="47" spans="1:7" ht="21" x14ac:dyDescent="0.2">
      <c r="A47" s="24" t="s">
        <v>49</v>
      </c>
      <c r="B47" s="25">
        <v>13856</v>
      </c>
      <c r="C47" s="26">
        <v>8081.1</v>
      </c>
      <c r="D47" s="27">
        <v>58.322026559000001</v>
      </c>
      <c r="E47" s="25">
        <v>13856</v>
      </c>
      <c r="F47" s="26">
        <v>8081.1</v>
      </c>
      <c r="G47" s="27">
        <v>58.322026559000001</v>
      </c>
    </row>
    <row r="48" spans="1:7" ht="21" x14ac:dyDescent="0.2">
      <c r="A48" s="24" t="s">
        <v>50</v>
      </c>
      <c r="B48" s="25">
        <v>122025</v>
      </c>
      <c r="C48" s="26">
        <v>66784</v>
      </c>
      <c r="D48" s="27">
        <v>54.729768489999998</v>
      </c>
      <c r="E48" s="25">
        <v>122025</v>
      </c>
      <c r="F48" s="26">
        <v>66784</v>
      </c>
      <c r="G48" s="27">
        <v>54.729768489999998</v>
      </c>
    </row>
    <row r="49" spans="1:7" x14ac:dyDescent="0.2">
      <c r="A49" s="20" t="s">
        <v>10</v>
      </c>
      <c r="B49" s="21">
        <v>1061834</v>
      </c>
      <c r="C49" s="22">
        <v>327872.82</v>
      </c>
      <c r="D49" s="23">
        <v>30.877973393000001</v>
      </c>
      <c r="E49" s="21">
        <v>1061834</v>
      </c>
      <c r="F49" s="22">
        <v>327872.82</v>
      </c>
      <c r="G49" s="23">
        <v>30.877973393000001</v>
      </c>
    </row>
    <row r="50" spans="1:7" ht="21" x14ac:dyDescent="0.2">
      <c r="A50" s="24" t="s">
        <v>51</v>
      </c>
      <c r="B50" s="25">
        <v>810024</v>
      </c>
      <c r="C50" s="26">
        <v>264932.02</v>
      </c>
      <c r="D50" s="27">
        <v>32.706687703</v>
      </c>
      <c r="E50" s="25">
        <v>810024</v>
      </c>
      <c r="F50" s="26">
        <v>264932.02</v>
      </c>
      <c r="G50" s="27">
        <v>32.706687703</v>
      </c>
    </row>
    <row r="51" spans="1:7" ht="21" x14ac:dyDescent="0.2">
      <c r="A51" s="24" t="s">
        <v>52</v>
      </c>
      <c r="B51" s="25">
        <v>251810</v>
      </c>
      <c r="C51" s="26">
        <v>62940.800000000003</v>
      </c>
      <c r="D51" s="27">
        <v>24.995353640000001</v>
      </c>
      <c r="E51" s="25">
        <v>251810</v>
      </c>
      <c r="F51" s="26">
        <v>62940.800000000003</v>
      </c>
      <c r="G51" s="27">
        <v>24.995353640000001</v>
      </c>
    </row>
    <row r="52" spans="1:7" x14ac:dyDescent="0.2">
      <c r="A52" s="20" t="s">
        <v>53</v>
      </c>
      <c r="B52" s="21">
        <v>3027319</v>
      </c>
      <c r="C52" s="22">
        <v>896874.72</v>
      </c>
      <c r="D52" s="23">
        <v>29.626039410000001</v>
      </c>
      <c r="E52" s="21">
        <v>3027319</v>
      </c>
      <c r="F52" s="22">
        <v>896874.72</v>
      </c>
      <c r="G52" s="23">
        <v>29.626039410000001</v>
      </c>
    </row>
    <row r="53" spans="1:7" x14ac:dyDescent="0.2">
      <c r="A53" s="24" t="s">
        <v>54</v>
      </c>
      <c r="B53" s="25">
        <v>150000</v>
      </c>
      <c r="C53" s="36">
        <v>0</v>
      </c>
      <c r="D53" s="37">
        <v>0</v>
      </c>
      <c r="E53" s="25">
        <v>150000</v>
      </c>
      <c r="F53" s="36">
        <v>0</v>
      </c>
      <c r="G53" s="37">
        <v>0</v>
      </c>
    </row>
    <row r="54" spans="1:7" x14ac:dyDescent="0.2">
      <c r="A54" s="24" t="s">
        <v>55</v>
      </c>
      <c r="B54" s="25">
        <v>1226600</v>
      </c>
      <c r="C54" s="26">
        <v>442416.51</v>
      </c>
      <c r="D54" s="27">
        <v>36.068523560999999</v>
      </c>
      <c r="E54" s="25">
        <v>1226600</v>
      </c>
      <c r="F54" s="26">
        <v>442416.51</v>
      </c>
      <c r="G54" s="27">
        <v>36.068523560999999</v>
      </c>
    </row>
    <row r="55" spans="1:7" x14ac:dyDescent="0.2">
      <c r="A55" s="24" t="s">
        <v>56</v>
      </c>
      <c r="B55" s="25">
        <v>1648719</v>
      </c>
      <c r="C55" s="26">
        <v>452490.21</v>
      </c>
      <c r="D55" s="27">
        <v>27.444956356999999</v>
      </c>
      <c r="E55" s="25">
        <v>1648719</v>
      </c>
      <c r="F55" s="26">
        <v>452490.21</v>
      </c>
      <c r="G55" s="27">
        <v>27.444956356999999</v>
      </c>
    </row>
    <row r="56" spans="1:7" x14ac:dyDescent="0.2">
      <c r="A56" s="24" t="s">
        <v>57</v>
      </c>
      <c r="B56" s="25">
        <v>2000</v>
      </c>
      <c r="C56" s="26">
        <v>1968</v>
      </c>
      <c r="D56" s="27">
        <v>98.4</v>
      </c>
      <c r="E56" s="25">
        <v>2000</v>
      </c>
      <c r="F56" s="26">
        <v>1968</v>
      </c>
      <c r="G56" s="27">
        <v>98.4</v>
      </c>
    </row>
    <row r="57" spans="1:7" ht="22.5" x14ac:dyDescent="0.2">
      <c r="A57" s="20" t="s">
        <v>58</v>
      </c>
      <c r="B57" s="21">
        <v>695458</v>
      </c>
      <c r="C57" s="22">
        <v>194774.36</v>
      </c>
      <c r="D57" s="23">
        <v>28.006631600999999</v>
      </c>
      <c r="E57" s="21">
        <v>695458</v>
      </c>
      <c r="F57" s="22">
        <v>194774.36</v>
      </c>
      <c r="G57" s="23">
        <v>28.006631600999999</v>
      </c>
    </row>
    <row r="58" spans="1:7" ht="21" x14ac:dyDescent="0.2">
      <c r="A58" s="24" t="s">
        <v>59</v>
      </c>
      <c r="B58" s="25">
        <v>581641</v>
      </c>
      <c r="C58" s="26">
        <v>177364.36</v>
      </c>
      <c r="D58" s="27">
        <v>30.493785685999999</v>
      </c>
      <c r="E58" s="25">
        <v>581641</v>
      </c>
      <c r="F58" s="26">
        <v>177364.36</v>
      </c>
      <c r="G58" s="27">
        <v>30.493785685999999</v>
      </c>
    </row>
    <row r="59" spans="1:7" x14ac:dyDescent="0.2">
      <c r="A59" s="24" t="s">
        <v>60</v>
      </c>
      <c r="B59" s="25">
        <v>113817</v>
      </c>
      <c r="C59" s="26">
        <v>17410</v>
      </c>
      <c r="D59" s="27">
        <v>15.296484707999999</v>
      </c>
      <c r="E59" s="25">
        <v>113817</v>
      </c>
      <c r="F59" s="26">
        <v>17410</v>
      </c>
      <c r="G59" s="27">
        <v>15.296484707999999</v>
      </c>
    </row>
    <row r="60" spans="1:7" x14ac:dyDescent="0.2">
      <c r="A60" s="19" t="s">
        <v>61</v>
      </c>
      <c r="B60" s="16">
        <v>6245</v>
      </c>
      <c r="C60" s="39">
        <v>0</v>
      </c>
      <c r="D60" s="40">
        <v>0</v>
      </c>
      <c r="E60" s="16">
        <v>6245</v>
      </c>
      <c r="F60" s="39">
        <v>0</v>
      </c>
      <c r="G60" s="40">
        <v>0</v>
      </c>
    </row>
    <row r="61" spans="1:7" x14ac:dyDescent="0.2">
      <c r="A61" s="20" t="s">
        <v>62</v>
      </c>
      <c r="B61" s="21">
        <v>6245</v>
      </c>
      <c r="C61" s="34">
        <v>0</v>
      </c>
      <c r="D61" s="35">
        <v>0</v>
      </c>
      <c r="E61" s="21">
        <v>6245</v>
      </c>
      <c r="F61" s="34">
        <v>0</v>
      </c>
      <c r="G61" s="35">
        <v>0</v>
      </c>
    </row>
    <row r="62" spans="1:7" x14ac:dyDescent="0.2">
      <c r="A62" s="24" t="s">
        <v>6</v>
      </c>
      <c r="B62" s="25">
        <v>6245</v>
      </c>
      <c r="C62" s="36">
        <v>0</v>
      </c>
      <c r="D62" s="37">
        <v>0</v>
      </c>
      <c r="E62" s="25">
        <v>6245</v>
      </c>
      <c r="F62" s="36">
        <v>0</v>
      </c>
      <c r="G62" s="37">
        <v>0</v>
      </c>
    </row>
    <row r="63" spans="1:7" x14ac:dyDescent="0.2">
      <c r="A63" s="19" t="s">
        <v>63</v>
      </c>
      <c r="B63" s="16">
        <v>370532285</v>
      </c>
      <c r="C63" s="17">
        <v>202681262.96000001</v>
      </c>
      <c r="D63" s="18">
        <v>54.700027814999999</v>
      </c>
      <c r="E63" s="16">
        <v>70635150</v>
      </c>
      <c r="F63" s="17">
        <v>44941013.649999999</v>
      </c>
      <c r="G63" s="18">
        <v>63.624149803999998</v>
      </c>
    </row>
    <row r="64" spans="1:7" x14ac:dyDescent="0.2">
      <c r="A64" s="20" t="s">
        <v>64</v>
      </c>
      <c r="B64" s="21">
        <v>354873278</v>
      </c>
      <c r="C64" s="22">
        <v>196182318.72999999</v>
      </c>
      <c r="D64" s="23">
        <v>55.282358772000002</v>
      </c>
      <c r="E64" s="21">
        <v>70098848</v>
      </c>
      <c r="F64" s="22">
        <v>44941013.649999999</v>
      </c>
      <c r="G64" s="23">
        <v>64.110916130999996</v>
      </c>
    </row>
    <row r="65" spans="1:7" ht="21" x14ac:dyDescent="0.2">
      <c r="A65" s="24" t="s">
        <v>65</v>
      </c>
      <c r="B65" s="25">
        <v>102790086</v>
      </c>
      <c r="C65" s="26">
        <v>61785902.789999999</v>
      </c>
      <c r="D65" s="27">
        <v>60.108815153999998</v>
      </c>
      <c r="E65" s="25">
        <v>44298985</v>
      </c>
      <c r="F65" s="26">
        <v>29210042.640000001</v>
      </c>
      <c r="G65" s="27">
        <v>65.938401612999996</v>
      </c>
    </row>
    <row r="66" spans="1:7" ht="22.5" x14ac:dyDescent="0.2">
      <c r="A66" s="28" t="s">
        <v>66</v>
      </c>
      <c r="B66" s="29">
        <v>58669311</v>
      </c>
      <c r="C66" s="30">
        <v>32621035.969999999</v>
      </c>
      <c r="D66" s="31">
        <v>55.601532409000001</v>
      </c>
      <c r="E66" s="29">
        <v>178210</v>
      </c>
      <c r="F66" s="30">
        <v>45175.82</v>
      </c>
      <c r="G66" s="31">
        <v>25.349767129</v>
      </c>
    </row>
    <row r="67" spans="1:7" ht="22.5" x14ac:dyDescent="0.2">
      <c r="A67" s="28" t="s">
        <v>67</v>
      </c>
      <c r="B67" s="29">
        <v>44120775</v>
      </c>
      <c r="C67" s="30">
        <v>29164866.82</v>
      </c>
      <c r="D67" s="31">
        <v>66.102344802000005</v>
      </c>
      <c r="E67" s="29">
        <v>44120775</v>
      </c>
      <c r="F67" s="30">
        <v>29164866.82</v>
      </c>
      <c r="G67" s="31">
        <v>66.102344802000005</v>
      </c>
    </row>
    <row r="68" spans="1:7" ht="21" x14ac:dyDescent="0.2">
      <c r="A68" s="24" t="s">
        <v>68</v>
      </c>
      <c r="B68" s="25">
        <v>14944098</v>
      </c>
      <c r="C68" s="26">
        <v>7178632.8399999999</v>
      </c>
      <c r="D68" s="27">
        <v>48.036574973999997</v>
      </c>
      <c r="E68" s="25"/>
      <c r="F68" s="25"/>
      <c r="G68" s="25"/>
    </row>
    <row r="69" spans="1:7" ht="22.5" x14ac:dyDescent="0.2">
      <c r="A69" s="28" t="s">
        <v>69</v>
      </c>
      <c r="B69" s="29">
        <v>14944098</v>
      </c>
      <c r="C69" s="30">
        <v>7178632.8399999999</v>
      </c>
      <c r="D69" s="31">
        <v>48.036574973999997</v>
      </c>
      <c r="E69" s="29"/>
      <c r="F69" s="29"/>
      <c r="G69" s="29"/>
    </row>
    <row r="70" spans="1:7" x14ac:dyDescent="0.2">
      <c r="A70" s="24" t="s">
        <v>70</v>
      </c>
      <c r="B70" s="25">
        <v>135074509</v>
      </c>
      <c r="C70" s="26">
        <v>77060241.060000002</v>
      </c>
      <c r="D70" s="27">
        <v>57.050172996999997</v>
      </c>
      <c r="E70" s="25">
        <v>4807163</v>
      </c>
      <c r="F70" s="26">
        <v>2801315.3</v>
      </c>
      <c r="G70" s="27">
        <v>58.273773949000002</v>
      </c>
    </row>
    <row r="71" spans="1:7" x14ac:dyDescent="0.2">
      <c r="A71" s="28" t="s">
        <v>71</v>
      </c>
      <c r="B71" s="29">
        <v>130738846</v>
      </c>
      <c r="C71" s="30">
        <v>74321240.980000004</v>
      </c>
      <c r="D71" s="31">
        <v>56.847098819000003</v>
      </c>
      <c r="E71" s="29">
        <v>471500</v>
      </c>
      <c r="F71" s="30">
        <v>62315.22</v>
      </c>
      <c r="G71" s="31">
        <v>13.216377519</v>
      </c>
    </row>
    <row r="72" spans="1:7" x14ac:dyDescent="0.2">
      <c r="A72" s="28" t="s">
        <v>72</v>
      </c>
      <c r="B72" s="29">
        <v>4335663</v>
      </c>
      <c r="C72" s="30">
        <v>2739000.08</v>
      </c>
      <c r="D72" s="31">
        <v>63.173730984000002</v>
      </c>
      <c r="E72" s="29">
        <v>4335663</v>
      </c>
      <c r="F72" s="30">
        <v>2739000.08</v>
      </c>
      <c r="G72" s="31">
        <v>63.173730984000002</v>
      </c>
    </row>
    <row r="73" spans="1:7" x14ac:dyDescent="0.2">
      <c r="A73" s="24" t="s">
        <v>73</v>
      </c>
      <c r="B73" s="25">
        <v>12857233</v>
      </c>
      <c r="C73" s="26">
        <v>7598262.2400000002</v>
      </c>
      <c r="D73" s="27">
        <v>59.097180862999998</v>
      </c>
      <c r="E73" s="25">
        <v>2213304</v>
      </c>
      <c r="F73" s="26">
        <v>1432353.15</v>
      </c>
      <c r="G73" s="27">
        <v>64.715608430000003</v>
      </c>
    </row>
    <row r="74" spans="1:7" x14ac:dyDescent="0.2">
      <c r="A74" s="28" t="s">
        <v>74</v>
      </c>
      <c r="B74" s="29">
        <v>10643929</v>
      </c>
      <c r="C74" s="30">
        <v>6165909.0899999999</v>
      </c>
      <c r="D74" s="31">
        <v>57.928882182999999</v>
      </c>
      <c r="E74" s="29"/>
      <c r="F74" s="29"/>
      <c r="G74" s="29"/>
    </row>
    <row r="75" spans="1:7" ht="22.5" x14ac:dyDescent="0.2">
      <c r="A75" s="28" t="s">
        <v>75</v>
      </c>
      <c r="B75" s="29">
        <v>2213304</v>
      </c>
      <c r="C75" s="30">
        <v>1432353.15</v>
      </c>
      <c r="D75" s="31">
        <v>64.715608430000003</v>
      </c>
      <c r="E75" s="29">
        <v>2213304</v>
      </c>
      <c r="F75" s="30">
        <v>1432353.15</v>
      </c>
      <c r="G75" s="31">
        <v>64.715608430000003</v>
      </c>
    </row>
    <row r="76" spans="1:7" ht="21" x14ac:dyDescent="0.2">
      <c r="A76" s="24" t="s">
        <v>76</v>
      </c>
      <c r="B76" s="25">
        <v>10427100</v>
      </c>
      <c r="C76" s="26">
        <v>4003284.61</v>
      </c>
      <c r="D76" s="27">
        <v>38.393077749</v>
      </c>
      <c r="E76" s="25"/>
      <c r="F76" s="25"/>
      <c r="G76" s="25"/>
    </row>
    <row r="77" spans="1:7" x14ac:dyDescent="0.2">
      <c r="A77" s="24" t="s">
        <v>77</v>
      </c>
      <c r="B77" s="25">
        <v>217338</v>
      </c>
      <c r="C77" s="26">
        <v>103786.34</v>
      </c>
      <c r="D77" s="27">
        <v>47.753425540000002</v>
      </c>
      <c r="E77" s="25">
        <v>217338</v>
      </c>
      <c r="F77" s="26">
        <v>103786.34</v>
      </c>
      <c r="G77" s="27">
        <v>47.753425540000002</v>
      </c>
    </row>
    <row r="78" spans="1:7" ht="22.5" x14ac:dyDescent="0.2">
      <c r="A78" s="28" t="s">
        <v>78</v>
      </c>
      <c r="B78" s="29">
        <v>217338</v>
      </c>
      <c r="C78" s="30">
        <v>103786.34</v>
      </c>
      <c r="D78" s="31">
        <v>47.753425540000002</v>
      </c>
      <c r="E78" s="29">
        <v>217338</v>
      </c>
      <c r="F78" s="30">
        <v>103786.34</v>
      </c>
      <c r="G78" s="31">
        <v>47.753425540000002</v>
      </c>
    </row>
    <row r="79" spans="1:7" x14ac:dyDescent="0.2">
      <c r="A79" s="24" t="s">
        <v>79</v>
      </c>
      <c r="B79" s="25">
        <v>21041469</v>
      </c>
      <c r="C79" s="26">
        <v>11140003.470000001</v>
      </c>
      <c r="D79" s="27">
        <v>52.943088099000001</v>
      </c>
      <c r="E79" s="25"/>
      <c r="F79" s="25"/>
      <c r="G79" s="25"/>
    </row>
    <row r="80" spans="1:7" ht="21" x14ac:dyDescent="0.2">
      <c r="A80" s="24" t="s">
        <v>80</v>
      </c>
      <c r="B80" s="25">
        <v>5613167</v>
      </c>
      <c r="C80" s="26">
        <v>840116.46</v>
      </c>
      <c r="D80" s="27">
        <v>14.966888746</v>
      </c>
      <c r="E80" s="25">
        <v>2284800</v>
      </c>
      <c r="F80" s="36">
        <v>0</v>
      </c>
      <c r="G80" s="37">
        <v>0</v>
      </c>
    </row>
    <row r="81" spans="1:7" ht="21" x14ac:dyDescent="0.2">
      <c r="A81" s="24" t="s">
        <v>81</v>
      </c>
      <c r="B81" s="25">
        <v>493946</v>
      </c>
      <c r="C81" s="26">
        <v>224572.5</v>
      </c>
      <c r="D81" s="27">
        <v>45.464990100000001</v>
      </c>
      <c r="E81" s="25"/>
      <c r="F81" s="25"/>
      <c r="G81" s="25"/>
    </row>
    <row r="82" spans="1:7" x14ac:dyDescent="0.2">
      <c r="A82" s="24" t="s">
        <v>7</v>
      </c>
      <c r="B82" s="25">
        <v>2080000</v>
      </c>
      <c r="C82" s="26">
        <v>909798.65</v>
      </c>
      <c r="D82" s="27">
        <v>43.740319712000002</v>
      </c>
      <c r="E82" s="25">
        <v>2080000</v>
      </c>
      <c r="F82" s="26">
        <v>909798.65</v>
      </c>
      <c r="G82" s="27">
        <v>43.740319712000002</v>
      </c>
    </row>
    <row r="83" spans="1:7" ht="21" x14ac:dyDescent="0.2">
      <c r="A83" s="24" t="s">
        <v>82</v>
      </c>
      <c r="B83" s="25">
        <v>5680407</v>
      </c>
      <c r="C83" s="26">
        <v>3133111</v>
      </c>
      <c r="D83" s="27">
        <v>55.156452698000002</v>
      </c>
      <c r="E83" s="25"/>
      <c r="F83" s="25"/>
      <c r="G83" s="25"/>
    </row>
    <row r="84" spans="1:7" x14ac:dyDescent="0.2">
      <c r="A84" s="24" t="s">
        <v>9</v>
      </c>
      <c r="B84" s="25">
        <v>1057123</v>
      </c>
      <c r="C84" s="26">
        <v>705159.04</v>
      </c>
      <c r="D84" s="27">
        <v>66.705486495000002</v>
      </c>
      <c r="E84" s="25">
        <v>699051</v>
      </c>
      <c r="F84" s="26">
        <v>514825.74</v>
      </c>
      <c r="G84" s="27">
        <v>73.646377732000005</v>
      </c>
    </row>
    <row r="85" spans="1:7" ht="21" x14ac:dyDescent="0.2">
      <c r="A85" s="24" t="s">
        <v>83</v>
      </c>
      <c r="B85" s="25">
        <v>41211257</v>
      </c>
      <c r="C85" s="26">
        <v>21449631.75</v>
      </c>
      <c r="D85" s="27">
        <v>52.047992008999998</v>
      </c>
      <c r="E85" s="25">
        <v>13448391</v>
      </c>
      <c r="F85" s="26">
        <v>9919075.8499999996</v>
      </c>
      <c r="G85" s="27">
        <v>73.756599210000005</v>
      </c>
    </row>
    <row r="86" spans="1:7" ht="33.75" x14ac:dyDescent="0.2">
      <c r="A86" s="28" t="s">
        <v>84</v>
      </c>
      <c r="B86" s="29">
        <v>27762866</v>
      </c>
      <c r="C86" s="30">
        <v>11530555.9</v>
      </c>
      <c r="D86" s="31">
        <v>41.532296774000002</v>
      </c>
      <c r="E86" s="29"/>
      <c r="F86" s="29"/>
      <c r="G86" s="29"/>
    </row>
    <row r="87" spans="1:7" ht="33.75" x14ac:dyDescent="0.2">
      <c r="A87" s="28" t="s">
        <v>85</v>
      </c>
      <c r="B87" s="29">
        <v>13448391</v>
      </c>
      <c r="C87" s="30">
        <v>9919075.8499999996</v>
      </c>
      <c r="D87" s="31">
        <v>73.756599210000005</v>
      </c>
      <c r="E87" s="29">
        <v>13448391</v>
      </c>
      <c r="F87" s="30">
        <v>9919075.8499999996</v>
      </c>
      <c r="G87" s="31">
        <v>73.756599210000005</v>
      </c>
    </row>
    <row r="88" spans="1:7" ht="21" x14ac:dyDescent="0.2">
      <c r="A88" s="24" t="s">
        <v>86</v>
      </c>
      <c r="B88" s="25">
        <v>1385545</v>
      </c>
      <c r="C88" s="26">
        <v>49815.98</v>
      </c>
      <c r="D88" s="27">
        <v>3.5954068619999999</v>
      </c>
      <c r="E88" s="25">
        <v>49816</v>
      </c>
      <c r="F88" s="26">
        <v>49815.98</v>
      </c>
      <c r="G88" s="27">
        <v>99.999959852000003</v>
      </c>
    </row>
    <row r="89" spans="1:7" ht="22.5" x14ac:dyDescent="0.2">
      <c r="A89" s="28" t="s">
        <v>87</v>
      </c>
      <c r="B89" s="29">
        <v>1335729</v>
      </c>
      <c r="C89" s="32">
        <v>0</v>
      </c>
      <c r="D89" s="33">
        <v>0</v>
      </c>
      <c r="E89" s="29"/>
      <c r="F89" s="29"/>
      <c r="G89" s="29"/>
    </row>
    <row r="90" spans="1:7" ht="33.75" x14ac:dyDescent="0.2">
      <c r="A90" s="28" t="s">
        <v>88</v>
      </c>
      <c r="B90" s="29">
        <v>49816</v>
      </c>
      <c r="C90" s="30">
        <v>49815.98</v>
      </c>
      <c r="D90" s="31">
        <v>99.999959852000003</v>
      </c>
      <c r="E90" s="29">
        <v>49816</v>
      </c>
      <c r="F90" s="30">
        <v>49815.98</v>
      </c>
      <c r="G90" s="31">
        <v>99.999959852000003</v>
      </c>
    </row>
    <row r="91" spans="1:7" ht="22.5" x14ac:dyDescent="0.2">
      <c r="A91" s="20" t="s">
        <v>89</v>
      </c>
      <c r="B91" s="21">
        <v>15659007</v>
      </c>
      <c r="C91" s="22">
        <v>6498944.2300000004</v>
      </c>
      <c r="D91" s="23">
        <v>41.502914138000001</v>
      </c>
      <c r="E91" s="21">
        <v>536302</v>
      </c>
      <c r="F91" s="34">
        <v>0</v>
      </c>
      <c r="G91" s="35">
        <v>0</v>
      </c>
    </row>
    <row r="92" spans="1:7" x14ac:dyDescent="0.2">
      <c r="A92" s="24" t="s">
        <v>90</v>
      </c>
      <c r="B92" s="25">
        <v>7943439</v>
      </c>
      <c r="C92" s="26">
        <v>3493641.65</v>
      </c>
      <c r="D92" s="27">
        <v>43.981475152000002</v>
      </c>
      <c r="E92" s="25"/>
      <c r="F92" s="25"/>
      <c r="G92" s="25"/>
    </row>
    <row r="93" spans="1:7" ht="21" x14ac:dyDescent="0.2">
      <c r="A93" s="24" t="s">
        <v>91</v>
      </c>
      <c r="B93" s="25">
        <v>38800</v>
      </c>
      <c r="C93" s="36">
        <v>0</v>
      </c>
      <c r="D93" s="37">
        <v>0</v>
      </c>
      <c r="E93" s="25">
        <v>38800</v>
      </c>
      <c r="F93" s="36">
        <v>0</v>
      </c>
      <c r="G93" s="37">
        <v>0</v>
      </c>
    </row>
    <row r="94" spans="1:7" x14ac:dyDescent="0.2">
      <c r="A94" s="24" t="s">
        <v>8</v>
      </c>
      <c r="B94" s="25">
        <v>729087</v>
      </c>
      <c r="C94" s="26">
        <v>125186.23</v>
      </c>
      <c r="D94" s="27">
        <v>17.170273232</v>
      </c>
      <c r="E94" s="25">
        <v>395202</v>
      </c>
      <c r="F94" s="36">
        <v>0</v>
      </c>
      <c r="G94" s="37">
        <v>0</v>
      </c>
    </row>
    <row r="95" spans="1:7" ht="21" x14ac:dyDescent="0.2">
      <c r="A95" s="24" t="s">
        <v>92</v>
      </c>
      <c r="B95" s="25">
        <v>1073926</v>
      </c>
      <c r="C95" s="26">
        <v>805449</v>
      </c>
      <c r="D95" s="27">
        <v>75.000419023000006</v>
      </c>
      <c r="E95" s="25"/>
      <c r="F95" s="25"/>
      <c r="G95" s="25"/>
    </row>
    <row r="96" spans="1:7" x14ac:dyDescent="0.2">
      <c r="A96" s="24" t="s">
        <v>93</v>
      </c>
      <c r="B96" s="25">
        <v>236672</v>
      </c>
      <c r="C96" s="26">
        <v>18198.169999999998</v>
      </c>
      <c r="D96" s="27">
        <v>7.6891943280000001</v>
      </c>
      <c r="E96" s="46">
        <v>0</v>
      </c>
      <c r="F96" s="36">
        <v>0</v>
      </c>
      <c r="G96" s="41" t="s">
        <v>4</v>
      </c>
    </row>
    <row r="97" spans="1:7" ht="31.5" x14ac:dyDescent="0.2">
      <c r="A97" s="24" t="s">
        <v>94</v>
      </c>
      <c r="B97" s="25">
        <v>242067</v>
      </c>
      <c r="C97" s="26">
        <v>93016.87</v>
      </c>
      <c r="D97" s="27">
        <v>38.426084514000003</v>
      </c>
      <c r="E97" s="25">
        <v>23200</v>
      </c>
      <c r="F97" s="36">
        <v>0</v>
      </c>
      <c r="G97" s="37">
        <v>0</v>
      </c>
    </row>
    <row r="98" spans="1:7" x14ac:dyDescent="0.2">
      <c r="A98" s="24" t="s">
        <v>95</v>
      </c>
      <c r="B98" s="25">
        <v>2035300</v>
      </c>
      <c r="C98" s="26">
        <v>250050.49</v>
      </c>
      <c r="D98" s="27">
        <v>12.285682209000001</v>
      </c>
      <c r="E98" s="25"/>
      <c r="F98" s="25"/>
      <c r="G98" s="25"/>
    </row>
    <row r="99" spans="1:7" ht="21" x14ac:dyDescent="0.2">
      <c r="A99" s="24" t="s">
        <v>96</v>
      </c>
      <c r="B99" s="25">
        <v>1151570</v>
      </c>
      <c r="C99" s="26">
        <v>516397.55</v>
      </c>
      <c r="D99" s="27">
        <v>44.842914456000003</v>
      </c>
      <c r="E99" s="25"/>
      <c r="F99" s="36">
        <v>0</v>
      </c>
      <c r="G99" s="41" t="s">
        <v>4</v>
      </c>
    </row>
    <row r="100" spans="1:7" x14ac:dyDescent="0.2">
      <c r="A100" s="28" t="s">
        <v>97</v>
      </c>
      <c r="B100" s="29">
        <v>556184</v>
      </c>
      <c r="C100" s="30">
        <v>312022</v>
      </c>
      <c r="D100" s="31">
        <v>56.100499114999998</v>
      </c>
      <c r="E100" s="29"/>
      <c r="F100" s="29"/>
      <c r="G100" s="29"/>
    </row>
    <row r="101" spans="1:7" x14ac:dyDescent="0.2">
      <c r="A101" s="28" t="s">
        <v>98</v>
      </c>
      <c r="B101" s="29">
        <v>157626</v>
      </c>
      <c r="C101" s="30">
        <v>47369.55</v>
      </c>
      <c r="D101" s="31">
        <v>30.051863270999998</v>
      </c>
      <c r="E101" s="29"/>
      <c r="F101" s="29"/>
      <c r="G101" s="29"/>
    </row>
    <row r="102" spans="1:7" x14ac:dyDescent="0.2">
      <c r="A102" s="28" t="s">
        <v>99</v>
      </c>
      <c r="B102" s="29">
        <v>437760</v>
      </c>
      <c r="C102" s="30">
        <v>157006</v>
      </c>
      <c r="D102" s="31">
        <v>35.865771199000001</v>
      </c>
      <c r="E102" s="29"/>
      <c r="F102" s="29"/>
      <c r="G102" s="29"/>
    </row>
    <row r="103" spans="1:7" ht="21" x14ac:dyDescent="0.2">
      <c r="A103" s="24" t="s">
        <v>100</v>
      </c>
      <c r="B103" s="25">
        <v>1767375</v>
      </c>
      <c r="C103" s="26">
        <v>954199.63</v>
      </c>
      <c r="D103" s="27">
        <v>53.989653015999998</v>
      </c>
      <c r="E103" s="25">
        <v>79100</v>
      </c>
      <c r="F103" s="36">
        <v>0</v>
      </c>
      <c r="G103" s="37">
        <v>0</v>
      </c>
    </row>
    <row r="104" spans="1:7" x14ac:dyDescent="0.2">
      <c r="A104" s="28" t="s">
        <v>101</v>
      </c>
      <c r="B104" s="29">
        <v>1329629</v>
      </c>
      <c r="C104" s="30">
        <v>762993.78</v>
      </c>
      <c r="D104" s="31">
        <v>57.383960488</v>
      </c>
      <c r="E104" s="29">
        <v>35000</v>
      </c>
      <c r="F104" s="32">
        <v>0</v>
      </c>
      <c r="G104" s="33">
        <v>0</v>
      </c>
    </row>
    <row r="105" spans="1:7" ht="22.5" x14ac:dyDescent="0.2">
      <c r="A105" s="28" t="s">
        <v>102</v>
      </c>
      <c r="B105" s="29">
        <v>437746</v>
      </c>
      <c r="C105" s="30">
        <v>191205.85</v>
      </c>
      <c r="D105" s="31">
        <v>43.679633852000002</v>
      </c>
      <c r="E105" s="29">
        <v>44100</v>
      </c>
      <c r="F105" s="32">
        <v>0</v>
      </c>
      <c r="G105" s="33">
        <v>0</v>
      </c>
    </row>
    <row r="106" spans="1:7" ht="31.5" x14ac:dyDescent="0.2">
      <c r="A106" s="24" t="s">
        <v>103</v>
      </c>
      <c r="B106" s="25">
        <v>440771</v>
      </c>
      <c r="C106" s="26">
        <v>242804.64</v>
      </c>
      <c r="D106" s="27">
        <v>55.086346425000002</v>
      </c>
      <c r="E106" s="25"/>
      <c r="F106" s="25"/>
      <c r="G106" s="25"/>
    </row>
    <row r="107" spans="1:7" x14ac:dyDescent="0.2">
      <c r="A107" s="19" t="s">
        <v>104</v>
      </c>
      <c r="B107" s="16">
        <v>49151171</v>
      </c>
      <c r="C107" s="17">
        <v>27885190.460000001</v>
      </c>
      <c r="D107" s="18">
        <v>56.733522096999998</v>
      </c>
      <c r="E107" s="16">
        <v>22982588</v>
      </c>
      <c r="F107" s="17">
        <v>15252960.15</v>
      </c>
      <c r="G107" s="18">
        <v>66.367461097000003</v>
      </c>
    </row>
    <row r="108" spans="1:7" x14ac:dyDescent="0.2">
      <c r="A108" s="20" t="s">
        <v>105</v>
      </c>
      <c r="B108" s="21">
        <v>2664250</v>
      </c>
      <c r="C108" s="22">
        <v>1742275.55</v>
      </c>
      <c r="D108" s="23">
        <v>65.394596978999999</v>
      </c>
      <c r="E108" s="21">
        <v>2599250</v>
      </c>
      <c r="F108" s="22">
        <v>1741528.18</v>
      </c>
      <c r="G108" s="23">
        <v>67.001180340000005</v>
      </c>
    </row>
    <row r="109" spans="1:7" ht="21" x14ac:dyDescent="0.2">
      <c r="A109" s="24" t="s">
        <v>106</v>
      </c>
      <c r="B109" s="25">
        <v>2664250</v>
      </c>
      <c r="C109" s="26">
        <v>1742275.55</v>
      </c>
      <c r="D109" s="27">
        <v>65.394596978999999</v>
      </c>
      <c r="E109" s="25">
        <v>2599250</v>
      </c>
      <c r="F109" s="26">
        <v>1741528.18</v>
      </c>
      <c r="G109" s="27">
        <v>67.001180340000005</v>
      </c>
    </row>
    <row r="110" spans="1:7" ht="22.5" x14ac:dyDescent="0.2">
      <c r="A110" s="28" t="s">
        <v>106</v>
      </c>
      <c r="B110" s="29">
        <v>2664250</v>
      </c>
      <c r="C110" s="30">
        <v>1742275.55</v>
      </c>
      <c r="D110" s="31">
        <v>65.394596978999999</v>
      </c>
      <c r="E110" s="29">
        <v>2599250</v>
      </c>
      <c r="F110" s="30">
        <v>1741528.18</v>
      </c>
      <c r="G110" s="31">
        <v>67.001180340000005</v>
      </c>
    </row>
    <row r="111" spans="1:7" x14ac:dyDescent="0.2">
      <c r="A111" s="20" t="s">
        <v>107</v>
      </c>
      <c r="B111" s="21">
        <v>28351381</v>
      </c>
      <c r="C111" s="22">
        <v>14334037.73</v>
      </c>
      <c r="D111" s="23">
        <v>50.558516814000001</v>
      </c>
      <c r="E111" s="21">
        <v>4269134</v>
      </c>
      <c r="F111" s="22">
        <v>2878674.88</v>
      </c>
      <c r="G111" s="23">
        <v>67.429949024999999</v>
      </c>
    </row>
    <row r="112" spans="1:7" ht="31.5" x14ac:dyDescent="0.2">
      <c r="A112" s="24" t="s">
        <v>108</v>
      </c>
      <c r="B112" s="25">
        <v>8000</v>
      </c>
      <c r="C112" s="26">
        <v>659.63</v>
      </c>
      <c r="D112" s="27">
        <v>8.2453749999999992</v>
      </c>
      <c r="E112" s="25">
        <v>8000</v>
      </c>
      <c r="F112" s="26">
        <v>659.63</v>
      </c>
      <c r="G112" s="27">
        <v>8.2453749999999992</v>
      </c>
    </row>
    <row r="113" spans="1:7" x14ac:dyDescent="0.2">
      <c r="A113" s="24" t="s">
        <v>109</v>
      </c>
      <c r="B113" s="25">
        <v>61682</v>
      </c>
      <c r="C113" s="26">
        <v>39133.75</v>
      </c>
      <c r="D113" s="27">
        <v>63.444359781000003</v>
      </c>
      <c r="E113" s="25"/>
      <c r="F113" s="25"/>
      <c r="G113" s="25"/>
    </row>
    <row r="114" spans="1:7" x14ac:dyDescent="0.2">
      <c r="A114" s="28" t="s">
        <v>110</v>
      </c>
      <c r="B114" s="29">
        <v>61682</v>
      </c>
      <c r="C114" s="30">
        <v>39133.75</v>
      </c>
      <c r="D114" s="31">
        <v>63.444359781000003</v>
      </c>
      <c r="E114" s="29"/>
      <c r="F114" s="29"/>
      <c r="G114" s="29"/>
    </row>
    <row r="115" spans="1:7" ht="21" x14ac:dyDescent="0.2">
      <c r="A115" s="24" t="s">
        <v>111</v>
      </c>
      <c r="B115" s="25">
        <v>2569630</v>
      </c>
      <c r="C115" s="26">
        <v>2270877.9</v>
      </c>
      <c r="D115" s="27">
        <v>88.373730847999994</v>
      </c>
      <c r="E115" s="25">
        <v>2439584</v>
      </c>
      <c r="F115" s="26">
        <v>2158986.27</v>
      </c>
      <c r="G115" s="27">
        <v>88.498132059</v>
      </c>
    </row>
    <row r="116" spans="1:7" ht="21" x14ac:dyDescent="0.2">
      <c r="A116" s="24" t="s">
        <v>112</v>
      </c>
      <c r="B116" s="25">
        <v>16801550</v>
      </c>
      <c r="C116" s="26">
        <v>7942252.1500000004</v>
      </c>
      <c r="D116" s="27">
        <v>47.270949109</v>
      </c>
      <c r="E116" s="25"/>
      <c r="F116" s="25"/>
      <c r="G116" s="25"/>
    </row>
    <row r="117" spans="1:7" ht="31.5" x14ac:dyDescent="0.2">
      <c r="A117" s="24" t="s">
        <v>113</v>
      </c>
      <c r="B117" s="25">
        <v>5410222</v>
      </c>
      <c r="C117" s="26">
        <v>2527905.2999999998</v>
      </c>
      <c r="D117" s="27">
        <v>46.724613149</v>
      </c>
      <c r="E117" s="25"/>
      <c r="F117" s="25"/>
      <c r="G117" s="25"/>
    </row>
    <row r="118" spans="1:7" ht="31.5" x14ac:dyDescent="0.2">
      <c r="A118" s="24" t="s">
        <v>114</v>
      </c>
      <c r="B118" s="25">
        <v>626917</v>
      </c>
      <c r="C118" s="26">
        <v>302548.36</v>
      </c>
      <c r="D118" s="27">
        <v>48.259715401000001</v>
      </c>
      <c r="E118" s="25"/>
      <c r="F118" s="25"/>
      <c r="G118" s="25"/>
    </row>
    <row r="119" spans="1:7" ht="21" x14ac:dyDescent="0.2">
      <c r="A119" s="24" t="s">
        <v>115</v>
      </c>
      <c r="B119" s="25">
        <v>1990550</v>
      </c>
      <c r="C119" s="26">
        <v>757371.95</v>
      </c>
      <c r="D119" s="27">
        <v>38.048376077</v>
      </c>
      <c r="E119" s="25">
        <v>1821550</v>
      </c>
      <c r="F119" s="26">
        <v>719028.98</v>
      </c>
      <c r="G119" s="27">
        <v>39.473469297999998</v>
      </c>
    </row>
    <row r="120" spans="1:7" x14ac:dyDescent="0.2">
      <c r="A120" s="24" t="s">
        <v>116</v>
      </c>
      <c r="B120" s="25">
        <v>809330</v>
      </c>
      <c r="C120" s="26">
        <v>493288.69</v>
      </c>
      <c r="D120" s="27">
        <v>60.950253914000001</v>
      </c>
      <c r="E120" s="25"/>
      <c r="F120" s="25"/>
      <c r="G120" s="25"/>
    </row>
    <row r="121" spans="1:7" x14ac:dyDescent="0.2">
      <c r="A121" s="28" t="s">
        <v>117</v>
      </c>
      <c r="B121" s="29">
        <v>575458</v>
      </c>
      <c r="C121" s="30">
        <v>366284.29</v>
      </c>
      <c r="D121" s="31">
        <v>63.650916314</v>
      </c>
      <c r="E121" s="29"/>
      <c r="F121" s="29"/>
      <c r="G121" s="29"/>
    </row>
    <row r="122" spans="1:7" x14ac:dyDescent="0.2">
      <c r="A122" s="28" t="s">
        <v>118</v>
      </c>
      <c r="B122" s="29">
        <v>233872</v>
      </c>
      <c r="C122" s="30">
        <v>127004.4</v>
      </c>
      <c r="D122" s="31">
        <v>54.305089963999997</v>
      </c>
      <c r="E122" s="29"/>
      <c r="F122" s="29"/>
      <c r="G122" s="29"/>
    </row>
    <row r="123" spans="1:7" x14ac:dyDescent="0.2">
      <c r="A123" s="24" t="s">
        <v>119</v>
      </c>
      <c r="B123" s="25">
        <v>73500</v>
      </c>
      <c r="C123" s="36">
        <v>0</v>
      </c>
      <c r="D123" s="37">
        <v>0</v>
      </c>
      <c r="E123" s="25"/>
      <c r="F123" s="25"/>
      <c r="G123" s="25"/>
    </row>
    <row r="124" spans="1:7" ht="22.5" x14ac:dyDescent="0.2">
      <c r="A124" s="20" t="s">
        <v>120</v>
      </c>
      <c r="B124" s="21">
        <v>18135540</v>
      </c>
      <c r="C124" s="22">
        <v>11808877.18</v>
      </c>
      <c r="D124" s="23">
        <v>65.114560581000006</v>
      </c>
      <c r="E124" s="21">
        <v>16114204</v>
      </c>
      <c r="F124" s="22">
        <v>10632757.09</v>
      </c>
      <c r="G124" s="23">
        <v>65.983756256000007</v>
      </c>
    </row>
    <row r="125" spans="1:7" x14ac:dyDescent="0.2">
      <c r="A125" s="24" t="s">
        <v>121</v>
      </c>
      <c r="B125" s="25">
        <v>1899779</v>
      </c>
      <c r="C125" s="26">
        <v>1116415.6200000001</v>
      </c>
      <c r="D125" s="27">
        <v>58.765552204000002</v>
      </c>
      <c r="E125" s="25"/>
      <c r="F125" s="36">
        <v>0</v>
      </c>
      <c r="G125" s="41" t="s">
        <v>4</v>
      </c>
    </row>
    <row r="126" spans="1:7" ht="21" x14ac:dyDescent="0.2">
      <c r="A126" s="24" t="s">
        <v>122</v>
      </c>
      <c r="B126" s="25">
        <v>14656926</v>
      </c>
      <c r="C126" s="26">
        <v>9961233.3200000003</v>
      </c>
      <c r="D126" s="27">
        <v>67.962636367000002</v>
      </c>
      <c r="E126" s="25">
        <v>14656926</v>
      </c>
      <c r="F126" s="26">
        <v>9961233.3200000003</v>
      </c>
      <c r="G126" s="27">
        <v>67.962636367000002</v>
      </c>
    </row>
    <row r="127" spans="1:7" x14ac:dyDescent="0.2">
      <c r="A127" s="24" t="s">
        <v>123</v>
      </c>
      <c r="B127" s="25">
        <v>1183517</v>
      </c>
      <c r="C127" s="26">
        <v>533843.93000000005</v>
      </c>
      <c r="D127" s="27">
        <v>45.106570501</v>
      </c>
      <c r="E127" s="25">
        <v>1183517</v>
      </c>
      <c r="F127" s="26">
        <v>533843.93000000005</v>
      </c>
      <c r="G127" s="27">
        <v>45.106570501</v>
      </c>
    </row>
    <row r="128" spans="1:7" ht="42" x14ac:dyDescent="0.2">
      <c r="A128" s="24" t="s">
        <v>124</v>
      </c>
      <c r="B128" s="25">
        <v>395318</v>
      </c>
      <c r="C128" s="26">
        <v>197384.31</v>
      </c>
      <c r="D128" s="27">
        <v>49.930514168000002</v>
      </c>
      <c r="E128" s="25">
        <v>273761</v>
      </c>
      <c r="F128" s="26">
        <v>137679.84</v>
      </c>
      <c r="G128" s="27">
        <v>50.291984614</v>
      </c>
    </row>
    <row r="129" spans="1:7" ht="22.5" x14ac:dyDescent="0.2">
      <c r="A129" s="19" t="s">
        <v>125</v>
      </c>
      <c r="B129" s="16">
        <v>22675717</v>
      </c>
      <c r="C129" s="17">
        <v>12191238.550000001</v>
      </c>
      <c r="D129" s="18">
        <v>53.763409332999998</v>
      </c>
      <c r="E129" s="16">
        <v>22675717</v>
      </c>
      <c r="F129" s="17">
        <v>12191238.550000001</v>
      </c>
      <c r="G129" s="18">
        <v>53.763409332999998</v>
      </c>
    </row>
    <row r="130" spans="1:7" x14ac:dyDescent="0.2">
      <c r="A130" s="20" t="s">
        <v>126</v>
      </c>
      <c r="B130" s="21">
        <v>2643700</v>
      </c>
      <c r="C130" s="22">
        <v>1577980.75</v>
      </c>
      <c r="D130" s="23">
        <v>59.688343988</v>
      </c>
      <c r="E130" s="21">
        <v>2643700</v>
      </c>
      <c r="F130" s="22">
        <v>1577980.75</v>
      </c>
      <c r="G130" s="23">
        <v>59.688343988</v>
      </c>
    </row>
    <row r="131" spans="1:7" x14ac:dyDescent="0.2">
      <c r="A131" s="24" t="s">
        <v>127</v>
      </c>
      <c r="B131" s="25">
        <v>2643700</v>
      </c>
      <c r="C131" s="26">
        <v>1577980.75</v>
      </c>
      <c r="D131" s="27">
        <v>59.688343988</v>
      </c>
      <c r="E131" s="25">
        <v>2643700</v>
      </c>
      <c r="F131" s="26">
        <v>1577980.75</v>
      </c>
      <c r="G131" s="27">
        <v>59.688343988</v>
      </c>
    </row>
    <row r="132" spans="1:7" x14ac:dyDescent="0.2">
      <c r="A132" s="20" t="s">
        <v>128</v>
      </c>
      <c r="B132" s="21">
        <v>390961</v>
      </c>
      <c r="C132" s="34">
        <v>0</v>
      </c>
      <c r="D132" s="35">
        <v>0</v>
      </c>
      <c r="E132" s="21">
        <v>390961</v>
      </c>
      <c r="F132" s="34">
        <v>0</v>
      </c>
      <c r="G132" s="35">
        <v>0</v>
      </c>
    </row>
    <row r="133" spans="1:7" x14ac:dyDescent="0.2">
      <c r="A133" s="24" t="s">
        <v>11</v>
      </c>
      <c r="B133" s="25">
        <v>390961</v>
      </c>
      <c r="C133" s="36">
        <v>0</v>
      </c>
      <c r="D133" s="37">
        <v>0</v>
      </c>
      <c r="E133" s="25">
        <v>390961</v>
      </c>
      <c r="F133" s="36">
        <v>0</v>
      </c>
      <c r="G133" s="37">
        <v>0</v>
      </c>
    </row>
    <row r="134" spans="1:7" x14ac:dyDescent="0.2">
      <c r="A134" s="20" t="s">
        <v>129</v>
      </c>
      <c r="B134" s="21">
        <v>19539556</v>
      </c>
      <c r="C134" s="22">
        <v>10588686</v>
      </c>
      <c r="D134" s="23">
        <v>54.191026653999998</v>
      </c>
      <c r="E134" s="21">
        <v>19539556</v>
      </c>
      <c r="F134" s="22">
        <v>10588686</v>
      </c>
      <c r="G134" s="23">
        <v>54.191026653999998</v>
      </c>
    </row>
    <row r="135" spans="1:7" ht="21" x14ac:dyDescent="0.2">
      <c r="A135" s="24" t="s">
        <v>130</v>
      </c>
      <c r="B135" s="25">
        <v>9521959</v>
      </c>
      <c r="C135" s="26">
        <v>4925816</v>
      </c>
      <c r="D135" s="27">
        <v>51.731119614999997</v>
      </c>
      <c r="E135" s="25">
        <v>9521959</v>
      </c>
      <c r="F135" s="26">
        <v>4925816</v>
      </c>
      <c r="G135" s="27">
        <v>51.731119614999997</v>
      </c>
    </row>
    <row r="136" spans="1:7" x14ac:dyDescent="0.2">
      <c r="A136" s="28" t="s">
        <v>131</v>
      </c>
      <c r="B136" s="29">
        <v>9521959</v>
      </c>
      <c r="C136" s="30">
        <v>4925816</v>
      </c>
      <c r="D136" s="31">
        <v>51.731119614999997</v>
      </c>
      <c r="E136" s="29">
        <v>9521959</v>
      </c>
      <c r="F136" s="30">
        <v>4925816</v>
      </c>
      <c r="G136" s="31">
        <v>51.731119614999997</v>
      </c>
    </row>
    <row r="137" spans="1:7" ht="21" x14ac:dyDescent="0.2">
      <c r="A137" s="24" t="s">
        <v>132</v>
      </c>
      <c r="B137" s="25">
        <v>10017597</v>
      </c>
      <c r="C137" s="26">
        <v>5662870</v>
      </c>
      <c r="D137" s="27">
        <v>56.529225521999997</v>
      </c>
      <c r="E137" s="25">
        <v>10017597</v>
      </c>
      <c r="F137" s="26">
        <v>5662870</v>
      </c>
      <c r="G137" s="27">
        <v>56.529225521999997</v>
      </c>
    </row>
    <row r="138" spans="1:7" x14ac:dyDescent="0.2">
      <c r="A138" s="28" t="s">
        <v>133</v>
      </c>
      <c r="B138" s="29">
        <v>10017597</v>
      </c>
      <c r="C138" s="30">
        <v>5662870</v>
      </c>
      <c r="D138" s="31">
        <v>56.529225521999997</v>
      </c>
      <c r="E138" s="29">
        <v>10017597</v>
      </c>
      <c r="F138" s="30">
        <v>5662870</v>
      </c>
      <c r="G138" s="31">
        <v>56.529225521999997</v>
      </c>
    </row>
    <row r="139" spans="1:7" x14ac:dyDescent="0.2">
      <c r="A139" s="20" t="s">
        <v>134</v>
      </c>
      <c r="B139" s="21">
        <v>101500</v>
      </c>
      <c r="C139" s="22">
        <v>24571.8</v>
      </c>
      <c r="D139" s="23">
        <v>24.208669951000001</v>
      </c>
      <c r="E139" s="21">
        <v>101500</v>
      </c>
      <c r="F139" s="22">
        <v>24571.8</v>
      </c>
      <c r="G139" s="23">
        <v>24.208669951000001</v>
      </c>
    </row>
    <row r="140" spans="1:7" ht="21" x14ac:dyDescent="0.2">
      <c r="A140" s="24" t="s">
        <v>135</v>
      </c>
      <c r="B140" s="25">
        <v>101500</v>
      </c>
      <c r="C140" s="26">
        <v>24571.8</v>
      </c>
      <c r="D140" s="27">
        <v>24.208669951000001</v>
      </c>
      <c r="E140" s="25">
        <v>101500</v>
      </c>
      <c r="F140" s="26">
        <v>24571.8</v>
      </c>
      <c r="G140" s="27">
        <v>24.208669951000001</v>
      </c>
    </row>
    <row r="141" spans="1:7" x14ac:dyDescent="0.2">
      <c r="A141" s="19" t="s">
        <v>136</v>
      </c>
      <c r="B141" s="16">
        <v>10160916</v>
      </c>
      <c r="C141" s="17">
        <v>5338986.01</v>
      </c>
      <c r="D141" s="18">
        <v>52.544337636000002</v>
      </c>
      <c r="E141" s="16">
        <v>10160916</v>
      </c>
      <c r="F141" s="17">
        <v>5338986.01</v>
      </c>
      <c r="G141" s="18">
        <v>52.544337636000002</v>
      </c>
    </row>
    <row r="142" spans="1:7" x14ac:dyDescent="0.2">
      <c r="A142" s="20" t="s">
        <v>137</v>
      </c>
      <c r="B142" s="21">
        <v>1811500</v>
      </c>
      <c r="C142" s="22">
        <v>928347.13</v>
      </c>
      <c r="D142" s="23">
        <v>51.247426441999998</v>
      </c>
      <c r="E142" s="21">
        <v>1811500</v>
      </c>
      <c r="F142" s="22">
        <v>928347.13</v>
      </c>
      <c r="G142" s="23">
        <v>51.247426441999998</v>
      </c>
    </row>
    <row r="143" spans="1:7" x14ac:dyDescent="0.2">
      <c r="A143" s="24" t="s">
        <v>138</v>
      </c>
      <c r="B143" s="25">
        <v>1811500</v>
      </c>
      <c r="C143" s="26">
        <v>928347.13</v>
      </c>
      <c r="D143" s="27">
        <v>51.247426441999998</v>
      </c>
      <c r="E143" s="25">
        <v>1811500</v>
      </c>
      <c r="F143" s="26">
        <v>928347.13</v>
      </c>
      <c r="G143" s="27">
        <v>51.247426441999998</v>
      </c>
    </row>
    <row r="144" spans="1:7" x14ac:dyDescent="0.2">
      <c r="A144" s="20" t="s">
        <v>139</v>
      </c>
      <c r="B144" s="21">
        <v>8349416</v>
      </c>
      <c r="C144" s="22">
        <v>4410638.88</v>
      </c>
      <c r="D144" s="23">
        <v>52.825717152000003</v>
      </c>
      <c r="E144" s="21">
        <v>8349416</v>
      </c>
      <c r="F144" s="22">
        <v>4410638.88</v>
      </c>
      <c r="G144" s="23">
        <v>52.825717152000003</v>
      </c>
    </row>
    <row r="145" spans="1:7" x14ac:dyDescent="0.2">
      <c r="A145" s="24" t="s">
        <v>140</v>
      </c>
      <c r="B145" s="25">
        <v>885000</v>
      </c>
      <c r="C145" s="26">
        <v>637810</v>
      </c>
      <c r="D145" s="27">
        <v>72.068926554000001</v>
      </c>
      <c r="E145" s="25">
        <v>885000</v>
      </c>
      <c r="F145" s="26">
        <v>637810</v>
      </c>
      <c r="G145" s="27">
        <v>72.068926554000001</v>
      </c>
    </row>
    <row r="146" spans="1:7" ht="31.5" x14ac:dyDescent="0.2">
      <c r="A146" s="24" t="s">
        <v>141</v>
      </c>
      <c r="B146" s="25">
        <v>1748596</v>
      </c>
      <c r="C146" s="26">
        <v>861589.38</v>
      </c>
      <c r="D146" s="27">
        <v>49.273210050000003</v>
      </c>
      <c r="E146" s="25">
        <v>1748596</v>
      </c>
      <c r="F146" s="26">
        <v>861589.38</v>
      </c>
      <c r="G146" s="27">
        <v>49.273210050000003</v>
      </c>
    </row>
    <row r="147" spans="1:7" ht="21" x14ac:dyDescent="0.2">
      <c r="A147" s="24" t="s">
        <v>142</v>
      </c>
      <c r="B147" s="25">
        <v>324000</v>
      </c>
      <c r="C147" s="26">
        <v>246239.5</v>
      </c>
      <c r="D147" s="27">
        <v>75.999845679000003</v>
      </c>
      <c r="E147" s="25">
        <v>324000</v>
      </c>
      <c r="F147" s="26">
        <v>246239.5</v>
      </c>
      <c r="G147" s="27">
        <v>75.999845679000003</v>
      </c>
    </row>
    <row r="148" spans="1:7" ht="21" x14ac:dyDescent="0.2">
      <c r="A148" s="24" t="s">
        <v>143</v>
      </c>
      <c r="B148" s="25">
        <v>5391820</v>
      </c>
      <c r="C148" s="26">
        <v>2665000</v>
      </c>
      <c r="D148" s="27">
        <v>49.426724186000001</v>
      </c>
      <c r="E148" s="25">
        <v>5391820</v>
      </c>
      <c r="F148" s="26">
        <v>2665000</v>
      </c>
      <c r="G148" s="27">
        <v>49.426724186000001</v>
      </c>
    </row>
    <row r="149" spans="1:7" x14ac:dyDescent="0.2">
      <c r="A149" s="28" t="s">
        <v>144</v>
      </c>
      <c r="B149" s="29">
        <v>5391820</v>
      </c>
      <c r="C149" s="30">
        <v>2665000</v>
      </c>
      <c r="D149" s="31">
        <v>49.426724186000001</v>
      </c>
      <c r="E149" s="29">
        <v>5391820</v>
      </c>
      <c r="F149" s="30">
        <v>2665000</v>
      </c>
      <c r="G149" s="31">
        <v>49.426724186000001</v>
      </c>
    </row>
    <row r="150" spans="1:7" ht="22.5" x14ac:dyDescent="0.2">
      <c r="A150" s="19" t="s">
        <v>145</v>
      </c>
      <c r="B150" s="16">
        <v>1756500</v>
      </c>
      <c r="C150" s="17">
        <v>597404.94999999995</v>
      </c>
      <c r="D150" s="18">
        <v>34.011098775999997</v>
      </c>
      <c r="E150" s="16">
        <v>1756500</v>
      </c>
      <c r="F150" s="17">
        <v>597404.94999999995</v>
      </c>
      <c r="G150" s="18">
        <v>34.011098775999997</v>
      </c>
    </row>
    <row r="151" spans="1:7" x14ac:dyDescent="0.2">
      <c r="A151" s="20" t="s">
        <v>146</v>
      </c>
      <c r="B151" s="21">
        <v>1706500</v>
      </c>
      <c r="C151" s="22">
        <v>595921.49</v>
      </c>
      <c r="D151" s="23">
        <v>34.920685028000001</v>
      </c>
      <c r="E151" s="21">
        <v>1706500</v>
      </c>
      <c r="F151" s="22">
        <v>595921.49</v>
      </c>
      <c r="G151" s="23">
        <v>34.920685028000001</v>
      </c>
    </row>
    <row r="152" spans="1:7" x14ac:dyDescent="0.2">
      <c r="A152" s="24" t="s">
        <v>147</v>
      </c>
      <c r="B152" s="25">
        <v>1443700</v>
      </c>
      <c r="C152" s="26">
        <v>523457.71</v>
      </c>
      <c r="D152" s="27">
        <v>36.258066773000003</v>
      </c>
      <c r="E152" s="25">
        <v>1443700</v>
      </c>
      <c r="F152" s="26">
        <v>523457.71</v>
      </c>
      <c r="G152" s="27">
        <v>36.258066773000003</v>
      </c>
    </row>
    <row r="153" spans="1:7" ht="22.5" x14ac:dyDescent="0.2">
      <c r="A153" s="28" t="s">
        <v>148</v>
      </c>
      <c r="B153" s="29">
        <v>733700</v>
      </c>
      <c r="C153" s="30">
        <v>210620.34</v>
      </c>
      <c r="D153" s="31">
        <v>28.706602152999999</v>
      </c>
      <c r="E153" s="29">
        <v>733700</v>
      </c>
      <c r="F153" s="30">
        <v>210620.34</v>
      </c>
      <c r="G153" s="31">
        <v>28.706602152999999</v>
      </c>
    </row>
    <row r="154" spans="1:7" x14ac:dyDescent="0.2">
      <c r="A154" s="28" t="s">
        <v>149</v>
      </c>
      <c r="B154" s="29">
        <v>230000</v>
      </c>
      <c r="C154" s="30">
        <v>71844.600000000006</v>
      </c>
      <c r="D154" s="31">
        <v>31.236782608999999</v>
      </c>
      <c r="E154" s="29">
        <v>230000</v>
      </c>
      <c r="F154" s="30">
        <v>71844.600000000006</v>
      </c>
      <c r="G154" s="31">
        <v>31.236782608999999</v>
      </c>
    </row>
    <row r="155" spans="1:7" ht="22.5" x14ac:dyDescent="0.2">
      <c r="A155" s="28" t="s">
        <v>150</v>
      </c>
      <c r="B155" s="29">
        <v>480000</v>
      </c>
      <c r="C155" s="30">
        <v>240992.77</v>
      </c>
      <c r="D155" s="31">
        <v>50.206827083</v>
      </c>
      <c r="E155" s="29">
        <v>480000</v>
      </c>
      <c r="F155" s="30">
        <v>240992.77</v>
      </c>
      <c r="G155" s="31">
        <v>50.206827083</v>
      </c>
    </row>
    <row r="156" spans="1:7" x14ac:dyDescent="0.2">
      <c r="A156" s="24" t="s">
        <v>151</v>
      </c>
      <c r="B156" s="25">
        <v>2000</v>
      </c>
      <c r="C156" s="26">
        <v>347.3</v>
      </c>
      <c r="D156" s="27">
        <v>17.364999999999998</v>
      </c>
      <c r="E156" s="25">
        <v>2000</v>
      </c>
      <c r="F156" s="26">
        <v>347.3</v>
      </c>
      <c r="G156" s="27">
        <v>17.364999999999998</v>
      </c>
    </row>
    <row r="157" spans="1:7" x14ac:dyDescent="0.2">
      <c r="A157" s="24" t="s">
        <v>152</v>
      </c>
      <c r="B157" s="25">
        <v>207800</v>
      </c>
      <c r="C157" s="26">
        <v>51821.83</v>
      </c>
      <c r="D157" s="27">
        <v>24.9383205</v>
      </c>
      <c r="E157" s="25">
        <v>207800</v>
      </c>
      <c r="F157" s="26">
        <v>51821.83</v>
      </c>
      <c r="G157" s="27">
        <v>24.9383205</v>
      </c>
    </row>
    <row r="158" spans="1:7" x14ac:dyDescent="0.2">
      <c r="A158" s="24" t="s">
        <v>153</v>
      </c>
      <c r="B158" s="25">
        <v>53000</v>
      </c>
      <c r="C158" s="26">
        <v>20294.650000000001</v>
      </c>
      <c r="D158" s="27">
        <v>38.291792452999999</v>
      </c>
      <c r="E158" s="25">
        <v>53000</v>
      </c>
      <c r="F158" s="26">
        <v>20294.650000000001</v>
      </c>
      <c r="G158" s="27">
        <v>38.291792452999999</v>
      </c>
    </row>
    <row r="159" spans="1:7" x14ac:dyDescent="0.2">
      <c r="A159" s="20" t="s">
        <v>154</v>
      </c>
      <c r="B159" s="21">
        <v>50000</v>
      </c>
      <c r="C159" s="22">
        <v>1483.46</v>
      </c>
      <c r="D159" s="23">
        <v>2.96692</v>
      </c>
      <c r="E159" s="21">
        <v>50000</v>
      </c>
      <c r="F159" s="22">
        <v>1483.46</v>
      </c>
      <c r="G159" s="23">
        <v>2.96692</v>
      </c>
    </row>
    <row r="160" spans="1:7" x14ac:dyDescent="0.2">
      <c r="A160" s="24" t="s">
        <v>155</v>
      </c>
      <c r="B160" s="25">
        <v>50000</v>
      </c>
      <c r="C160" s="26">
        <v>1483.46</v>
      </c>
      <c r="D160" s="27">
        <v>2.96692</v>
      </c>
      <c r="E160" s="25">
        <v>50000</v>
      </c>
      <c r="F160" s="26">
        <v>1483.46</v>
      </c>
      <c r="G160" s="27">
        <v>2.96692</v>
      </c>
    </row>
    <row r="161" spans="1:7" x14ac:dyDescent="0.2">
      <c r="A161" s="19" t="s">
        <v>156</v>
      </c>
      <c r="B161" s="16">
        <v>58483155</v>
      </c>
      <c r="C161" s="17">
        <v>30318769.350000001</v>
      </c>
      <c r="D161" s="18">
        <v>51.841883957999997</v>
      </c>
      <c r="E161" s="16">
        <v>58381017</v>
      </c>
      <c r="F161" s="17">
        <v>30270728.510000002</v>
      </c>
      <c r="G161" s="18">
        <v>51.850293237999999</v>
      </c>
    </row>
    <row r="162" spans="1:7" x14ac:dyDescent="0.2">
      <c r="A162" s="20" t="s">
        <v>157</v>
      </c>
      <c r="B162" s="21">
        <v>56253157</v>
      </c>
      <c r="C162" s="22">
        <v>28833060.800000001</v>
      </c>
      <c r="D162" s="23">
        <v>51.255898047000002</v>
      </c>
      <c r="E162" s="21">
        <v>56253157</v>
      </c>
      <c r="F162" s="22">
        <v>28833060.800000001</v>
      </c>
      <c r="G162" s="23">
        <v>51.255898047000002</v>
      </c>
    </row>
    <row r="163" spans="1:7" x14ac:dyDescent="0.2">
      <c r="A163" s="24" t="s">
        <v>158</v>
      </c>
      <c r="B163" s="25">
        <v>49199331</v>
      </c>
      <c r="C163" s="26">
        <v>26143751.210000001</v>
      </c>
      <c r="D163" s="27">
        <v>53.138428263999998</v>
      </c>
      <c r="E163" s="25">
        <v>49199331</v>
      </c>
      <c r="F163" s="26">
        <v>26143751.210000001</v>
      </c>
      <c r="G163" s="27">
        <v>53.138428263999998</v>
      </c>
    </row>
    <row r="164" spans="1:7" x14ac:dyDescent="0.2">
      <c r="A164" s="28" t="s">
        <v>159</v>
      </c>
      <c r="B164" s="29">
        <v>48755629</v>
      </c>
      <c r="C164" s="30">
        <v>26006841.359999999</v>
      </c>
      <c r="D164" s="31">
        <v>53.341207761</v>
      </c>
      <c r="E164" s="29">
        <v>48755629</v>
      </c>
      <c r="F164" s="30">
        <v>26006841.359999999</v>
      </c>
      <c r="G164" s="31">
        <v>53.341207761</v>
      </c>
    </row>
    <row r="165" spans="1:7" x14ac:dyDescent="0.2">
      <c r="A165" s="28" t="s">
        <v>160</v>
      </c>
      <c r="B165" s="29">
        <v>443702</v>
      </c>
      <c r="C165" s="30">
        <v>136909.85</v>
      </c>
      <c r="D165" s="31">
        <v>30.856261634999999</v>
      </c>
      <c r="E165" s="29">
        <v>443702</v>
      </c>
      <c r="F165" s="30">
        <v>136909.85</v>
      </c>
      <c r="G165" s="31">
        <v>30.856261634999999</v>
      </c>
    </row>
    <row r="166" spans="1:7" x14ac:dyDescent="0.2">
      <c r="A166" s="24" t="s">
        <v>161</v>
      </c>
      <c r="B166" s="25">
        <v>7053826</v>
      </c>
      <c r="C166" s="26">
        <v>2689309.59</v>
      </c>
      <c r="D166" s="27">
        <v>38.125544775000002</v>
      </c>
      <c r="E166" s="25">
        <v>7053826</v>
      </c>
      <c r="F166" s="26">
        <v>2689309.59</v>
      </c>
      <c r="G166" s="27">
        <v>38.125544775000002</v>
      </c>
    </row>
    <row r="167" spans="1:7" x14ac:dyDescent="0.2">
      <c r="A167" s="28" t="s">
        <v>162</v>
      </c>
      <c r="B167" s="29">
        <v>706536</v>
      </c>
      <c r="C167" s="30">
        <v>88269.34</v>
      </c>
      <c r="D167" s="31">
        <v>12.493254413000001</v>
      </c>
      <c r="E167" s="29">
        <v>706536</v>
      </c>
      <c r="F167" s="30">
        <v>88269.34</v>
      </c>
      <c r="G167" s="31">
        <v>12.493254413000001</v>
      </c>
    </row>
    <row r="168" spans="1:7" x14ac:dyDescent="0.2">
      <c r="A168" s="28" t="s">
        <v>163</v>
      </c>
      <c r="B168" s="29">
        <v>3424113</v>
      </c>
      <c r="C168" s="30">
        <v>1433315.17</v>
      </c>
      <c r="D168" s="31">
        <v>41.859458785000001</v>
      </c>
      <c r="E168" s="29">
        <v>3424113</v>
      </c>
      <c r="F168" s="30">
        <v>1433315.17</v>
      </c>
      <c r="G168" s="31">
        <v>41.859458785000001</v>
      </c>
    </row>
    <row r="169" spans="1:7" x14ac:dyDescent="0.2">
      <c r="A169" s="28" t="s">
        <v>164</v>
      </c>
      <c r="B169" s="29">
        <v>992205</v>
      </c>
      <c r="C169" s="30">
        <v>372360.28</v>
      </c>
      <c r="D169" s="31">
        <v>37.528563149999997</v>
      </c>
      <c r="E169" s="29">
        <v>992205</v>
      </c>
      <c r="F169" s="30">
        <v>372360.28</v>
      </c>
      <c r="G169" s="31">
        <v>37.528563149999997</v>
      </c>
    </row>
    <row r="170" spans="1:7" x14ac:dyDescent="0.2">
      <c r="A170" s="28" t="s">
        <v>165</v>
      </c>
      <c r="B170" s="29">
        <v>121000</v>
      </c>
      <c r="C170" s="30">
        <v>40532.550000000003</v>
      </c>
      <c r="D170" s="31">
        <v>33.497975207000003</v>
      </c>
      <c r="E170" s="29">
        <v>121000</v>
      </c>
      <c r="F170" s="30">
        <v>40532.550000000003</v>
      </c>
      <c r="G170" s="31">
        <v>33.497975207000003</v>
      </c>
    </row>
    <row r="171" spans="1:7" x14ac:dyDescent="0.2">
      <c r="A171" s="28" t="s">
        <v>166</v>
      </c>
      <c r="B171" s="29">
        <v>172000</v>
      </c>
      <c r="C171" s="30">
        <v>53099.519999999997</v>
      </c>
      <c r="D171" s="31">
        <v>30.871813953</v>
      </c>
      <c r="E171" s="29">
        <v>172000</v>
      </c>
      <c r="F171" s="30">
        <v>53099.519999999997</v>
      </c>
      <c r="G171" s="31">
        <v>30.871813953</v>
      </c>
    </row>
    <row r="172" spans="1:7" x14ac:dyDescent="0.2">
      <c r="A172" s="28" t="s">
        <v>167</v>
      </c>
      <c r="B172" s="29">
        <v>526929</v>
      </c>
      <c r="C172" s="30">
        <v>216516.6</v>
      </c>
      <c r="D172" s="31">
        <v>41.090279715000001</v>
      </c>
      <c r="E172" s="29">
        <v>526929</v>
      </c>
      <c r="F172" s="30">
        <v>216516.6</v>
      </c>
      <c r="G172" s="31">
        <v>41.090279715000001</v>
      </c>
    </row>
    <row r="173" spans="1:7" x14ac:dyDescent="0.2">
      <c r="A173" s="28" t="s">
        <v>168</v>
      </c>
      <c r="B173" s="29">
        <v>50000</v>
      </c>
      <c r="C173" s="30">
        <v>11070</v>
      </c>
      <c r="D173" s="31">
        <v>22.14</v>
      </c>
      <c r="E173" s="29">
        <v>50000</v>
      </c>
      <c r="F173" s="30">
        <v>11070</v>
      </c>
      <c r="G173" s="31">
        <v>22.14</v>
      </c>
    </row>
    <row r="174" spans="1:7" x14ac:dyDescent="0.2">
      <c r="A174" s="28" t="s">
        <v>169</v>
      </c>
      <c r="B174" s="29">
        <v>1061043</v>
      </c>
      <c r="C174" s="30">
        <v>474146.13</v>
      </c>
      <c r="D174" s="31">
        <v>44.686796858999998</v>
      </c>
      <c r="E174" s="29">
        <v>1061043</v>
      </c>
      <c r="F174" s="30">
        <v>474146.13</v>
      </c>
      <c r="G174" s="31">
        <v>44.686796858999998</v>
      </c>
    </row>
    <row r="175" spans="1:7" x14ac:dyDescent="0.2">
      <c r="A175" s="20" t="s">
        <v>170</v>
      </c>
      <c r="B175" s="21">
        <v>2229998</v>
      </c>
      <c r="C175" s="22">
        <v>1485708.55</v>
      </c>
      <c r="D175" s="23">
        <v>66.623761545999997</v>
      </c>
      <c r="E175" s="21">
        <v>2127860</v>
      </c>
      <c r="F175" s="22">
        <v>1437667.71</v>
      </c>
      <c r="G175" s="23">
        <v>67.564017840000005</v>
      </c>
    </row>
    <row r="176" spans="1:7" ht="21" x14ac:dyDescent="0.2">
      <c r="A176" s="24" t="s">
        <v>171</v>
      </c>
      <c r="B176" s="25">
        <v>778460</v>
      </c>
      <c r="C176" s="26">
        <v>369457.13</v>
      </c>
      <c r="D176" s="27">
        <v>47.460001798</v>
      </c>
      <c r="E176" s="25">
        <v>778460</v>
      </c>
      <c r="F176" s="26">
        <v>369457.13</v>
      </c>
      <c r="G176" s="27">
        <v>47.460001798</v>
      </c>
    </row>
    <row r="177" spans="1:7" ht="21" x14ac:dyDescent="0.2">
      <c r="A177" s="24" t="s">
        <v>172</v>
      </c>
      <c r="B177" s="25">
        <v>248500</v>
      </c>
      <c r="C177" s="26">
        <v>94021</v>
      </c>
      <c r="D177" s="27">
        <v>37.835412474999998</v>
      </c>
      <c r="E177" s="25">
        <v>248500</v>
      </c>
      <c r="F177" s="26">
        <v>94021</v>
      </c>
      <c r="G177" s="27">
        <v>37.835412474999998</v>
      </c>
    </row>
    <row r="178" spans="1:7" x14ac:dyDescent="0.2">
      <c r="A178" s="24" t="s">
        <v>173</v>
      </c>
      <c r="B178" s="25">
        <v>591485</v>
      </c>
      <c r="C178" s="26">
        <v>587113.30000000005</v>
      </c>
      <c r="D178" s="27">
        <v>99.260894190000002</v>
      </c>
      <c r="E178" s="25">
        <v>576517</v>
      </c>
      <c r="F178" s="26">
        <v>572298.18000000005</v>
      </c>
      <c r="G178" s="27">
        <v>99.268222793000007</v>
      </c>
    </row>
    <row r="179" spans="1:7" x14ac:dyDescent="0.2">
      <c r="A179" s="24" t="s">
        <v>5</v>
      </c>
      <c r="B179" s="25">
        <v>384583</v>
      </c>
      <c r="C179" s="26">
        <v>350453.36</v>
      </c>
      <c r="D179" s="27">
        <v>91.125546370999999</v>
      </c>
      <c r="E179" s="25">
        <v>384583</v>
      </c>
      <c r="F179" s="26">
        <v>350453.36</v>
      </c>
      <c r="G179" s="27">
        <v>91.125546370999999</v>
      </c>
    </row>
    <row r="180" spans="1:7" x14ac:dyDescent="0.2">
      <c r="A180" s="24" t="s">
        <v>174</v>
      </c>
      <c r="B180" s="25">
        <v>226970</v>
      </c>
      <c r="C180" s="26">
        <v>84663.76</v>
      </c>
      <c r="D180" s="27">
        <v>37.301740318</v>
      </c>
      <c r="E180" s="25">
        <v>139800</v>
      </c>
      <c r="F180" s="26">
        <v>51438.04</v>
      </c>
      <c r="G180" s="27">
        <v>36.794020029000002</v>
      </c>
    </row>
    <row r="181" spans="1:7" x14ac:dyDescent="0.2">
      <c r="A181" s="19" t="s">
        <v>175</v>
      </c>
      <c r="B181" s="16">
        <v>881996</v>
      </c>
      <c r="C181" s="17">
        <v>1529.44</v>
      </c>
      <c r="D181" s="18">
        <v>0.17340668200000001</v>
      </c>
      <c r="E181" s="16">
        <v>881996</v>
      </c>
      <c r="F181" s="17">
        <v>1529.44</v>
      </c>
      <c r="G181" s="18">
        <v>0.17340668200000001</v>
      </c>
    </row>
    <row r="182" spans="1:7" x14ac:dyDescent="0.2">
      <c r="A182" s="20" t="s">
        <v>176</v>
      </c>
      <c r="B182" s="21">
        <v>881496</v>
      </c>
      <c r="C182" s="22">
        <v>1529.44</v>
      </c>
      <c r="D182" s="23">
        <v>0.173505041</v>
      </c>
      <c r="E182" s="21">
        <v>881496</v>
      </c>
      <c r="F182" s="22">
        <v>1529.44</v>
      </c>
      <c r="G182" s="23">
        <v>0.173505041</v>
      </c>
    </row>
    <row r="183" spans="1:7" x14ac:dyDescent="0.2">
      <c r="A183" s="24" t="s">
        <v>177</v>
      </c>
      <c r="B183" s="25">
        <v>881496</v>
      </c>
      <c r="C183" s="26">
        <v>1529.44</v>
      </c>
      <c r="D183" s="27">
        <v>0.173505041</v>
      </c>
      <c r="E183" s="25">
        <v>881496</v>
      </c>
      <c r="F183" s="26">
        <v>1529.44</v>
      </c>
      <c r="G183" s="27">
        <v>0.173505041</v>
      </c>
    </row>
    <row r="184" spans="1:7" x14ac:dyDescent="0.2">
      <c r="A184" s="20" t="s">
        <v>178</v>
      </c>
      <c r="B184" s="21">
        <v>500</v>
      </c>
      <c r="C184" s="34">
        <v>0</v>
      </c>
      <c r="D184" s="35">
        <v>0</v>
      </c>
      <c r="E184" s="21">
        <v>500</v>
      </c>
      <c r="F184" s="34">
        <v>0</v>
      </c>
      <c r="G184" s="35">
        <v>0</v>
      </c>
    </row>
    <row r="185" spans="1:7" ht="31.5" x14ac:dyDescent="0.2">
      <c r="A185" s="24" t="s">
        <v>179</v>
      </c>
      <c r="B185" s="25">
        <v>500</v>
      </c>
      <c r="C185" s="36">
        <v>0</v>
      </c>
      <c r="D185" s="37">
        <v>0</v>
      </c>
      <c r="E185" s="25">
        <v>500</v>
      </c>
      <c r="F185" s="36">
        <v>0</v>
      </c>
      <c r="G185" s="37">
        <v>0</v>
      </c>
    </row>
    <row r="186" spans="1:7" x14ac:dyDescent="0.2">
      <c r="A186" s="42"/>
      <c r="B186" s="43"/>
      <c r="C186" s="44"/>
      <c r="D186" s="43"/>
      <c r="E186" s="43"/>
      <c r="F186" s="43"/>
      <c r="G186" s="43"/>
    </row>
    <row r="187" spans="1:7" x14ac:dyDescent="0.2">
      <c r="A187" s="42"/>
      <c r="B187" s="43"/>
      <c r="C187" s="44"/>
      <c r="D187" s="43"/>
      <c r="E187" s="43"/>
      <c r="F187" s="43"/>
      <c r="G187" s="43"/>
    </row>
    <row r="188" spans="1:7" x14ac:dyDescent="0.2">
      <c r="A188" s="42"/>
      <c r="B188" s="43"/>
      <c r="C188" s="44"/>
      <c r="D188" s="43"/>
      <c r="E188" s="43"/>
      <c r="F188" s="43"/>
      <c r="G188" s="43"/>
    </row>
    <row r="189" spans="1:7" x14ac:dyDescent="0.2">
      <c r="A189" s="42"/>
      <c r="B189" s="43"/>
      <c r="C189" s="44"/>
      <c r="D189" s="43"/>
      <c r="E189" s="43"/>
      <c r="F189" s="43"/>
      <c r="G189" s="43"/>
    </row>
    <row r="190" spans="1:7" x14ac:dyDescent="0.2">
      <c r="A190" s="42"/>
      <c r="B190" s="43"/>
      <c r="C190" s="44"/>
      <c r="D190" s="43"/>
      <c r="E190" s="43"/>
      <c r="F190" s="43"/>
      <c r="G190" s="43"/>
    </row>
    <row r="191" spans="1:7" x14ac:dyDescent="0.2">
      <c r="A191" s="42"/>
      <c r="B191" s="43"/>
      <c r="C191" s="44"/>
      <c r="D191" s="43"/>
      <c r="E191" s="43"/>
      <c r="F191" s="43"/>
      <c r="G191" s="43"/>
    </row>
    <row r="192" spans="1:7" x14ac:dyDescent="0.2">
      <c r="A192" s="42"/>
      <c r="B192" s="43"/>
      <c r="C192" s="44"/>
      <c r="D192" s="43"/>
      <c r="E192" s="43"/>
      <c r="F192" s="43"/>
      <c r="G192" s="43"/>
    </row>
    <row r="193" spans="1:7" x14ac:dyDescent="0.2">
      <c r="A193" s="42"/>
      <c r="B193" s="43"/>
      <c r="C193" s="44"/>
      <c r="D193" s="43"/>
      <c r="E193" s="43"/>
      <c r="F193" s="43"/>
      <c r="G193" s="43"/>
    </row>
    <row r="194" spans="1:7" x14ac:dyDescent="0.2">
      <c r="A194" s="42"/>
      <c r="B194" s="43"/>
      <c r="C194" s="44"/>
      <c r="D194" s="43"/>
      <c r="E194" s="43"/>
      <c r="F194" s="43"/>
      <c r="G194" s="43"/>
    </row>
    <row r="195" spans="1:7" x14ac:dyDescent="0.2">
      <c r="A195" s="42"/>
      <c r="B195" s="43"/>
      <c r="C195" s="44"/>
      <c r="D195" s="43"/>
      <c r="E195" s="43"/>
      <c r="F195" s="43"/>
      <c r="G195" s="43"/>
    </row>
    <row r="196" spans="1:7" x14ac:dyDescent="0.2">
      <c r="A196" s="42"/>
      <c r="B196" s="43"/>
      <c r="C196" s="44"/>
      <c r="D196" s="43"/>
      <c r="E196" s="43"/>
      <c r="F196" s="43"/>
      <c r="G196" s="43"/>
    </row>
    <row r="197" spans="1:7" x14ac:dyDescent="0.2">
      <c r="A197" s="42"/>
      <c r="B197" s="43"/>
      <c r="C197" s="44"/>
      <c r="D197" s="43"/>
      <c r="E197" s="43"/>
      <c r="F197" s="43"/>
      <c r="G197" s="43"/>
    </row>
    <row r="198" spans="1:7" x14ac:dyDescent="0.2">
      <c r="A198" s="42"/>
      <c r="B198" s="43"/>
      <c r="C198" s="44"/>
      <c r="D198" s="43"/>
      <c r="E198" s="43"/>
      <c r="F198" s="43"/>
      <c r="G198" s="43"/>
    </row>
    <row r="199" spans="1:7" x14ac:dyDescent="0.2">
      <c r="A199" s="42"/>
      <c r="B199" s="43"/>
      <c r="C199" s="44"/>
      <c r="D199" s="43"/>
      <c r="E199" s="43"/>
      <c r="F199" s="43"/>
      <c r="G199" s="43"/>
    </row>
    <row r="200" spans="1:7" x14ac:dyDescent="0.2">
      <c r="A200" s="42"/>
      <c r="B200" s="43"/>
      <c r="C200" s="44"/>
      <c r="D200" s="43"/>
      <c r="E200" s="43"/>
      <c r="F200" s="43"/>
      <c r="G200" s="43"/>
    </row>
    <row r="201" spans="1:7" x14ac:dyDescent="0.2">
      <c r="A201" s="42"/>
      <c r="B201" s="43"/>
      <c r="C201" s="44"/>
      <c r="D201" s="43"/>
      <c r="E201" s="43"/>
      <c r="F201" s="43"/>
      <c r="G201" s="43"/>
    </row>
    <row r="202" spans="1:7" x14ac:dyDescent="0.2">
      <c r="A202" s="42"/>
      <c r="B202" s="43"/>
      <c r="C202" s="44"/>
      <c r="D202" s="43"/>
      <c r="E202" s="43"/>
      <c r="F202" s="43"/>
      <c r="G202" s="43"/>
    </row>
    <row r="203" spans="1:7" x14ac:dyDescent="0.2">
      <c r="A203" s="42"/>
      <c r="B203" s="43"/>
      <c r="C203" s="44"/>
      <c r="D203" s="43"/>
      <c r="E203" s="43"/>
      <c r="F203" s="43"/>
      <c r="G203" s="43"/>
    </row>
    <row r="204" spans="1:7" x14ac:dyDescent="0.2">
      <c r="A204" s="42"/>
      <c r="B204" s="43"/>
      <c r="C204" s="44"/>
      <c r="D204" s="43"/>
      <c r="E204" s="43"/>
      <c r="F204" s="43"/>
      <c r="G204" s="43"/>
    </row>
    <row r="205" spans="1:7" x14ac:dyDescent="0.2">
      <c r="A205" s="42"/>
      <c r="B205" s="43"/>
      <c r="C205" s="44"/>
      <c r="D205" s="43"/>
      <c r="E205" s="43"/>
      <c r="F205" s="43"/>
      <c r="G205" s="43"/>
    </row>
    <row r="206" spans="1:7" x14ac:dyDescent="0.2">
      <c r="A206" s="42"/>
      <c r="B206" s="43"/>
      <c r="C206" s="44"/>
      <c r="D206" s="43"/>
      <c r="E206" s="43"/>
      <c r="F206" s="43"/>
      <c r="G206" s="43"/>
    </row>
    <row r="207" spans="1:7" x14ac:dyDescent="0.2">
      <c r="A207" s="42"/>
      <c r="B207" s="43"/>
      <c r="C207" s="44"/>
      <c r="D207" s="43"/>
      <c r="E207" s="43"/>
      <c r="F207" s="43"/>
      <c r="G207" s="43"/>
    </row>
    <row r="208" spans="1:7" x14ac:dyDescent="0.2">
      <c r="A208" s="42"/>
      <c r="B208" s="43"/>
      <c r="C208" s="44"/>
      <c r="D208" s="43"/>
      <c r="E208" s="43"/>
      <c r="F208" s="43"/>
      <c r="G208" s="43"/>
    </row>
    <row r="209" spans="1:7" x14ac:dyDescent="0.2">
      <c r="A209" s="42"/>
      <c r="B209" s="43"/>
      <c r="C209" s="44"/>
      <c r="D209" s="43"/>
      <c r="E209" s="43"/>
      <c r="F209" s="43"/>
      <c r="G209" s="43"/>
    </row>
    <row r="210" spans="1:7" x14ac:dyDescent="0.2">
      <c r="A210" s="42"/>
      <c r="B210" s="43"/>
      <c r="C210" s="44"/>
      <c r="D210" s="43"/>
      <c r="E210" s="43"/>
      <c r="F210" s="43"/>
      <c r="G210" s="43"/>
    </row>
    <row r="211" spans="1:7" x14ac:dyDescent="0.2">
      <c r="A211" s="42"/>
      <c r="B211" s="43"/>
      <c r="C211" s="44"/>
      <c r="D211" s="43"/>
      <c r="E211" s="43"/>
      <c r="F211" s="43"/>
      <c r="G211" s="43"/>
    </row>
    <row r="212" spans="1:7" x14ac:dyDescent="0.2">
      <c r="A212" s="42"/>
      <c r="B212" s="43"/>
      <c r="C212" s="44"/>
      <c r="D212" s="43"/>
      <c r="E212" s="43"/>
      <c r="F212" s="43"/>
      <c r="G212" s="43"/>
    </row>
    <row r="213" spans="1:7" x14ac:dyDescent="0.2">
      <c r="A213" s="42"/>
      <c r="B213" s="43"/>
      <c r="C213" s="44"/>
      <c r="D213" s="43"/>
      <c r="E213" s="43"/>
      <c r="F213" s="43"/>
      <c r="G213" s="43"/>
    </row>
    <row r="214" spans="1:7" x14ac:dyDescent="0.2">
      <c r="A214" s="42"/>
      <c r="B214" s="43"/>
      <c r="C214" s="44"/>
      <c r="D214" s="43"/>
      <c r="E214" s="43"/>
      <c r="F214" s="43"/>
      <c r="G214" s="43"/>
    </row>
    <row r="215" spans="1:7" x14ac:dyDescent="0.2">
      <c r="A215" s="42"/>
      <c r="B215" s="43"/>
      <c r="C215" s="44"/>
      <c r="D215" s="43"/>
      <c r="E215" s="43"/>
      <c r="F215" s="43"/>
      <c r="G215" s="43"/>
    </row>
    <row r="216" spans="1:7" x14ac:dyDescent="0.2">
      <c r="A216" s="42"/>
      <c r="B216" s="43"/>
      <c r="C216" s="44"/>
      <c r="D216" s="43"/>
      <c r="E216" s="43"/>
      <c r="F216" s="43"/>
      <c r="G216" s="43"/>
    </row>
    <row r="217" spans="1:7" x14ac:dyDescent="0.2">
      <c r="A217" s="42"/>
      <c r="B217" s="43"/>
      <c r="C217" s="44"/>
      <c r="D217" s="43"/>
      <c r="E217" s="43"/>
      <c r="F217" s="43"/>
      <c r="G217" s="43"/>
    </row>
    <row r="218" spans="1:7" x14ac:dyDescent="0.2">
      <c r="A218" s="42"/>
      <c r="B218" s="43"/>
      <c r="C218" s="44"/>
      <c r="D218" s="43"/>
      <c r="E218" s="43"/>
      <c r="F218" s="43"/>
      <c r="G218" s="43"/>
    </row>
    <row r="219" spans="1:7" x14ac:dyDescent="0.2">
      <c r="A219" s="42"/>
      <c r="B219" s="43"/>
      <c r="C219" s="44"/>
      <c r="D219" s="43"/>
      <c r="E219" s="43"/>
      <c r="F219" s="43"/>
      <c r="G219" s="43"/>
    </row>
    <row r="220" spans="1:7" x14ac:dyDescent="0.2">
      <c r="A220" s="42"/>
      <c r="B220" s="43"/>
      <c r="C220" s="44"/>
      <c r="D220" s="43"/>
      <c r="E220" s="43"/>
      <c r="F220" s="43"/>
      <c r="G220" s="43"/>
    </row>
    <row r="221" spans="1:7" x14ac:dyDescent="0.2">
      <c r="A221" s="42"/>
      <c r="B221" s="43"/>
      <c r="C221" s="44"/>
      <c r="D221" s="43"/>
      <c r="E221" s="43"/>
      <c r="F221" s="43"/>
      <c r="G221" s="43"/>
    </row>
    <row r="222" spans="1:7" x14ac:dyDescent="0.2">
      <c r="A222" s="42"/>
      <c r="B222" s="43"/>
      <c r="C222" s="44"/>
      <c r="D222" s="43"/>
      <c r="E222" s="43"/>
      <c r="F222" s="43"/>
      <c r="G222" s="43"/>
    </row>
    <row r="223" spans="1:7" x14ac:dyDescent="0.2">
      <c r="A223" s="42"/>
      <c r="B223" s="43"/>
      <c r="C223" s="44"/>
      <c r="D223" s="43"/>
      <c r="E223" s="43"/>
      <c r="F223" s="43"/>
      <c r="G223" s="43"/>
    </row>
    <row r="224" spans="1:7" x14ac:dyDescent="0.2">
      <c r="A224" s="42"/>
      <c r="B224" s="43"/>
      <c r="C224" s="44"/>
      <c r="D224" s="43"/>
      <c r="E224" s="43"/>
      <c r="F224" s="43"/>
      <c r="G224" s="43"/>
    </row>
    <row r="225" spans="1:7" x14ac:dyDescent="0.2">
      <c r="A225" s="42"/>
      <c r="B225" s="43"/>
      <c r="C225" s="44"/>
      <c r="D225" s="43"/>
      <c r="E225" s="43"/>
      <c r="F225" s="43"/>
      <c r="G225" s="43"/>
    </row>
    <row r="226" spans="1:7" x14ac:dyDescent="0.2">
      <c r="A226" s="42"/>
      <c r="B226" s="43"/>
      <c r="C226" s="44"/>
      <c r="D226" s="43"/>
      <c r="E226" s="43"/>
      <c r="F226" s="43"/>
      <c r="G226" s="43"/>
    </row>
    <row r="227" spans="1:7" x14ac:dyDescent="0.2">
      <c r="A227" s="42"/>
      <c r="B227" s="43"/>
      <c r="C227" s="44"/>
      <c r="D227" s="43"/>
      <c r="E227" s="43"/>
      <c r="F227" s="43"/>
      <c r="G227" s="43"/>
    </row>
    <row r="228" spans="1:7" x14ac:dyDescent="0.2">
      <c r="A228" s="42"/>
      <c r="B228" s="43"/>
      <c r="C228" s="44"/>
      <c r="D228" s="43"/>
      <c r="E228" s="43"/>
      <c r="F228" s="43"/>
      <c r="G228" s="43"/>
    </row>
    <row r="229" spans="1:7" x14ac:dyDescent="0.2">
      <c r="A229" s="42"/>
      <c r="B229" s="43"/>
      <c r="C229" s="44"/>
      <c r="D229" s="43"/>
      <c r="E229" s="43"/>
      <c r="F229" s="43"/>
      <c r="G229" s="43"/>
    </row>
    <row r="230" spans="1:7" x14ac:dyDescent="0.2">
      <c r="A230" s="42"/>
      <c r="B230" s="43"/>
      <c r="C230" s="44"/>
      <c r="D230" s="43"/>
      <c r="E230" s="43"/>
      <c r="F230" s="43"/>
      <c r="G230" s="43"/>
    </row>
    <row r="231" spans="1:7" x14ac:dyDescent="0.2">
      <c r="A231" s="42"/>
      <c r="B231" s="43"/>
      <c r="C231" s="44"/>
      <c r="D231" s="43"/>
      <c r="E231" s="43"/>
      <c r="F231" s="43"/>
      <c r="G231" s="43"/>
    </row>
    <row r="232" spans="1:7" x14ac:dyDescent="0.2">
      <c r="A232" s="42"/>
      <c r="B232" s="43"/>
      <c r="C232" s="44"/>
      <c r="D232" s="43"/>
      <c r="E232" s="43"/>
      <c r="F232" s="43"/>
      <c r="G232" s="43"/>
    </row>
    <row r="233" spans="1:7" x14ac:dyDescent="0.2">
      <c r="A233" s="42"/>
      <c r="B233" s="43"/>
      <c r="C233" s="44"/>
      <c r="D233" s="43"/>
      <c r="E233" s="43"/>
      <c r="F233" s="43"/>
      <c r="G233" s="43"/>
    </row>
    <row r="234" spans="1:7" x14ac:dyDescent="0.2">
      <c r="A234" s="42"/>
      <c r="B234" s="43"/>
      <c r="C234" s="44"/>
      <c r="D234" s="43"/>
      <c r="E234" s="43"/>
      <c r="F234" s="43"/>
      <c r="G234" s="43"/>
    </row>
    <row r="235" spans="1:7" x14ac:dyDescent="0.2">
      <c r="A235" s="42"/>
      <c r="B235" s="43"/>
      <c r="C235" s="44"/>
      <c r="D235" s="43"/>
      <c r="E235" s="43"/>
      <c r="F235" s="43"/>
      <c r="G235" s="43"/>
    </row>
    <row r="236" spans="1:7" x14ac:dyDescent="0.2">
      <c r="A236" s="42"/>
      <c r="B236" s="43"/>
      <c r="C236" s="44"/>
      <c r="D236" s="43"/>
      <c r="E236" s="43"/>
      <c r="F236" s="43"/>
      <c r="G236" s="43"/>
    </row>
    <row r="237" spans="1:7" x14ac:dyDescent="0.2">
      <c r="A237" s="42"/>
      <c r="B237" s="43"/>
      <c r="C237" s="44"/>
      <c r="D237" s="43"/>
      <c r="E237" s="43"/>
      <c r="F237" s="43"/>
      <c r="G237" s="43"/>
    </row>
    <row r="238" spans="1:7" x14ac:dyDescent="0.2">
      <c r="A238" s="42"/>
      <c r="B238" s="43"/>
      <c r="C238" s="44"/>
      <c r="D238" s="43"/>
      <c r="E238" s="43"/>
      <c r="F238" s="43"/>
      <c r="G238" s="43"/>
    </row>
    <row r="239" spans="1:7" x14ac:dyDescent="0.2">
      <c r="A239" s="42"/>
      <c r="B239" s="43"/>
      <c r="C239" s="44"/>
      <c r="D239" s="43"/>
      <c r="E239" s="43"/>
      <c r="F239" s="43"/>
      <c r="G239" s="43"/>
    </row>
    <row r="240" spans="1:7" x14ac:dyDescent="0.2">
      <c r="A240" s="42"/>
      <c r="B240" s="43"/>
      <c r="C240" s="44"/>
      <c r="D240" s="43"/>
      <c r="E240" s="43"/>
      <c r="F240" s="43"/>
      <c r="G240" s="43"/>
    </row>
    <row r="241" spans="1:7" x14ac:dyDescent="0.2">
      <c r="A241" s="42"/>
      <c r="B241" s="43"/>
      <c r="C241" s="44"/>
      <c r="D241" s="43"/>
      <c r="E241" s="43"/>
      <c r="F241" s="43"/>
      <c r="G241" s="43"/>
    </row>
    <row r="242" spans="1:7" x14ac:dyDescent="0.2">
      <c r="A242" s="42"/>
      <c r="B242" s="43"/>
      <c r="C242" s="44"/>
      <c r="D242" s="43"/>
      <c r="E242" s="43"/>
      <c r="F242" s="43"/>
      <c r="G242" s="43"/>
    </row>
    <row r="243" spans="1:7" x14ac:dyDescent="0.2">
      <c r="A243" s="42"/>
      <c r="B243" s="43"/>
      <c r="C243" s="44"/>
      <c r="D243" s="43"/>
      <c r="E243" s="43"/>
      <c r="F243" s="43"/>
      <c r="G243" s="43"/>
    </row>
    <row r="244" spans="1:7" x14ac:dyDescent="0.2">
      <c r="A244" s="42"/>
      <c r="B244" s="43"/>
      <c r="C244" s="44"/>
      <c r="D244" s="43"/>
      <c r="E244" s="43"/>
      <c r="F244" s="43"/>
      <c r="G244" s="43"/>
    </row>
    <row r="245" spans="1:7" x14ac:dyDescent="0.2">
      <c r="A245" s="42"/>
      <c r="B245" s="43"/>
      <c r="C245" s="44"/>
      <c r="D245" s="43"/>
      <c r="E245" s="43"/>
      <c r="F245" s="43"/>
      <c r="G245" s="43"/>
    </row>
    <row r="246" spans="1:7" x14ac:dyDescent="0.2">
      <c r="A246" s="42"/>
      <c r="B246" s="43"/>
      <c r="C246" s="44"/>
      <c r="D246" s="43"/>
      <c r="E246" s="43"/>
      <c r="F246" s="43"/>
      <c r="G246" s="43"/>
    </row>
    <row r="247" spans="1:7" x14ac:dyDescent="0.2">
      <c r="A247" s="42"/>
      <c r="B247" s="43"/>
      <c r="C247" s="44"/>
      <c r="D247" s="43"/>
      <c r="E247" s="43"/>
      <c r="F247" s="43"/>
      <c r="G247" s="43"/>
    </row>
    <row r="248" spans="1:7" x14ac:dyDescent="0.2">
      <c r="A248" s="42"/>
      <c r="B248" s="43"/>
      <c r="C248" s="44"/>
      <c r="D248" s="43"/>
      <c r="E248" s="43"/>
      <c r="F248" s="43"/>
      <c r="G248" s="43"/>
    </row>
    <row r="249" spans="1:7" x14ac:dyDescent="0.2">
      <c r="A249" s="42"/>
      <c r="B249" s="43"/>
      <c r="C249" s="44"/>
      <c r="D249" s="43"/>
      <c r="E249" s="43"/>
      <c r="F249" s="43"/>
      <c r="G249" s="43"/>
    </row>
    <row r="250" spans="1:7" x14ac:dyDescent="0.2">
      <c r="A250" s="42"/>
      <c r="B250" s="43"/>
      <c r="C250" s="44"/>
      <c r="D250" s="43"/>
      <c r="E250" s="43"/>
      <c r="F250" s="43"/>
      <c r="G250" s="43"/>
    </row>
    <row r="251" spans="1:7" x14ac:dyDescent="0.2">
      <c r="A251" s="42"/>
      <c r="B251" s="43"/>
      <c r="C251" s="44"/>
      <c r="D251" s="43"/>
      <c r="E251" s="43"/>
      <c r="F251" s="43"/>
      <c r="G251" s="43"/>
    </row>
    <row r="252" spans="1:7" x14ac:dyDescent="0.2">
      <c r="A252" s="42"/>
      <c r="B252" s="43"/>
      <c r="C252" s="44"/>
      <c r="D252" s="43"/>
      <c r="E252" s="43"/>
      <c r="F252" s="43"/>
      <c r="G252" s="43"/>
    </row>
    <row r="253" spans="1:7" x14ac:dyDescent="0.2">
      <c r="A253" s="42"/>
      <c r="B253" s="43"/>
      <c r="C253" s="44"/>
      <c r="D253" s="43"/>
      <c r="E253" s="43"/>
      <c r="F253" s="43"/>
      <c r="G253" s="43"/>
    </row>
    <row r="254" spans="1:7" x14ac:dyDescent="0.2">
      <c r="A254" s="42"/>
      <c r="B254" s="43"/>
      <c r="C254" s="44"/>
      <c r="D254" s="43"/>
      <c r="E254" s="43"/>
      <c r="F254" s="43"/>
      <c r="G254" s="43"/>
    </row>
    <row r="255" spans="1:7" x14ac:dyDescent="0.2">
      <c r="A255" s="42"/>
      <c r="B255" s="43"/>
      <c r="C255" s="44"/>
      <c r="D255" s="43"/>
      <c r="E255" s="43"/>
      <c r="F255" s="43"/>
      <c r="G255" s="43"/>
    </row>
    <row r="256" spans="1:7" x14ac:dyDescent="0.2">
      <c r="A256" s="42"/>
      <c r="B256" s="43"/>
      <c r="C256" s="44"/>
      <c r="D256" s="43"/>
      <c r="E256" s="43"/>
      <c r="F256" s="43"/>
      <c r="G256" s="43"/>
    </row>
    <row r="257" spans="1:7" x14ac:dyDescent="0.2">
      <c r="A257" s="42"/>
      <c r="B257" s="43"/>
      <c r="C257" s="44"/>
      <c r="D257" s="43"/>
      <c r="E257" s="43"/>
      <c r="F257" s="43"/>
      <c r="G257" s="43"/>
    </row>
    <row r="258" spans="1:7" x14ac:dyDescent="0.2">
      <c r="A258" s="42"/>
      <c r="B258" s="43"/>
      <c r="C258" s="44"/>
      <c r="D258" s="43"/>
      <c r="E258" s="43"/>
      <c r="F258" s="43"/>
      <c r="G258" s="43"/>
    </row>
    <row r="259" spans="1:7" x14ac:dyDescent="0.2">
      <c r="A259" s="42"/>
      <c r="B259" s="43"/>
      <c r="C259" s="44"/>
      <c r="D259" s="43"/>
      <c r="E259" s="43"/>
      <c r="F259" s="43"/>
      <c r="G259" s="43"/>
    </row>
    <row r="260" spans="1:7" x14ac:dyDescent="0.2">
      <c r="A260" s="42"/>
      <c r="B260" s="43"/>
      <c r="C260" s="44"/>
      <c r="D260" s="43"/>
      <c r="E260" s="43"/>
      <c r="F260" s="43"/>
      <c r="G260" s="43"/>
    </row>
    <row r="261" spans="1:7" x14ac:dyDescent="0.2">
      <c r="A261" s="42"/>
      <c r="B261" s="43"/>
      <c r="C261" s="44"/>
      <c r="D261" s="43"/>
      <c r="E261" s="43"/>
      <c r="F261" s="43"/>
      <c r="G261" s="43"/>
    </row>
    <row r="262" spans="1:7" x14ac:dyDescent="0.2">
      <c r="A262" s="42"/>
      <c r="B262" s="43"/>
      <c r="C262" s="44"/>
      <c r="D262" s="43"/>
      <c r="E262" s="43"/>
      <c r="F262" s="43"/>
      <c r="G262" s="43"/>
    </row>
    <row r="263" spans="1:7" x14ac:dyDescent="0.2">
      <c r="A263" s="42"/>
      <c r="B263" s="43"/>
      <c r="C263" s="44"/>
      <c r="D263" s="43"/>
      <c r="E263" s="43"/>
      <c r="F263" s="43"/>
      <c r="G263" s="43"/>
    </row>
    <row r="264" spans="1:7" x14ac:dyDescent="0.2">
      <c r="A264" s="42"/>
      <c r="B264" s="43"/>
      <c r="C264" s="44"/>
      <c r="D264" s="43"/>
      <c r="E264" s="43"/>
      <c r="F264" s="43"/>
      <c r="G264" s="43"/>
    </row>
    <row r="265" spans="1:7" x14ac:dyDescent="0.2">
      <c r="A265" s="42"/>
      <c r="B265" s="43"/>
      <c r="C265" s="44"/>
      <c r="D265" s="43"/>
      <c r="E265" s="43"/>
      <c r="F265" s="43"/>
      <c r="G265" s="43"/>
    </row>
    <row r="266" spans="1:7" x14ac:dyDescent="0.2">
      <c r="A266" s="42"/>
      <c r="B266" s="43"/>
      <c r="C266" s="44"/>
      <c r="D266" s="43"/>
      <c r="E266" s="43"/>
      <c r="F266" s="43"/>
      <c r="G266" s="43"/>
    </row>
    <row r="267" spans="1:7" x14ac:dyDescent="0.2">
      <c r="A267" s="42"/>
      <c r="B267" s="43"/>
      <c r="C267" s="44"/>
      <c r="D267" s="43"/>
      <c r="E267" s="43"/>
      <c r="F267" s="43"/>
      <c r="G267" s="43"/>
    </row>
    <row r="268" spans="1:7" x14ac:dyDescent="0.2">
      <c r="A268" s="42"/>
      <c r="B268" s="43"/>
      <c r="C268" s="44"/>
      <c r="D268" s="43"/>
      <c r="E268" s="43"/>
      <c r="F268" s="43"/>
      <c r="G268" s="43"/>
    </row>
    <row r="269" spans="1:7" x14ac:dyDescent="0.2">
      <c r="A269" s="42"/>
      <c r="B269" s="43"/>
      <c r="C269" s="44"/>
      <c r="D269" s="43"/>
      <c r="E269" s="43"/>
      <c r="F269" s="43"/>
      <c r="G269" s="43"/>
    </row>
    <row r="270" spans="1:7" x14ac:dyDescent="0.2">
      <c r="A270" s="42"/>
      <c r="B270" s="43"/>
      <c r="C270" s="44"/>
      <c r="D270" s="43"/>
      <c r="E270" s="43"/>
      <c r="F270" s="43"/>
      <c r="G270" s="43"/>
    </row>
    <row r="271" spans="1:7" x14ac:dyDescent="0.2">
      <c r="A271" s="42"/>
      <c r="B271" s="43"/>
      <c r="C271" s="44"/>
      <c r="D271" s="43"/>
      <c r="E271" s="43"/>
      <c r="F271" s="43"/>
      <c r="G271" s="43"/>
    </row>
    <row r="272" spans="1:7" x14ac:dyDescent="0.2">
      <c r="A272" s="42"/>
      <c r="B272" s="43"/>
      <c r="C272" s="44"/>
      <c r="D272" s="43"/>
      <c r="E272" s="43"/>
      <c r="F272" s="43"/>
      <c r="G272" s="43"/>
    </row>
    <row r="273" spans="1:7" x14ac:dyDescent="0.2">
      <c r="A273" s="42"/>
      <c r="B273" s="43"/>
      <c r="C273" s="44"/>
      <c r="D273" s="43"/>
      <c r="E273" s="43"/>
      <c r="F273" s="43"/>
      <c r="G273" s="43"/>
    </row>
    <row r="274" spans="1:7" x14ac:dyDescent="0.2">
      <c r="A274" s="42"/>
      <c r="B274" s="43"/>
      <c r="C274" s="44"/>
      <c r="D274" s="43"/>
      <c r="E274" s="43"/>
      <c r="F274" s="43"/>
      <c r="G274" s="43"/>
    </row>
    <row r="275" spans="1:7" x14ac:dyDescent="0.2">
      <c r="A275" s="42"/>
      <c r="B275" s="43"/>
      <c r="C275" s="44"/>
      <c r="D275" s="43"/>
      <c r="E275" s="43"/>
      <c r="F275" s="43"/>
      <c r="G275" s="43"/>
    </row>
    <row r="276" spans="1:7" x14ac:dyDescent="0.2">
      <c r="A276" s="42"/>
      <c r="B276" s="43"/>
      <c r="C276" s="44"/>
      <c r="D276" s="43"/>
      <c r="E276" s="43"/>
      <c r="F276" s="43"/>
      <c r="G276" s="43"/>
    </row>
    <row r="277" spans="1:7" x14ac:dyDescent="0.2">
      <c r="A277" s="42"/>
      <c r="B277" s="43"/>
      <c r="C277" s="44"/>
      <c r="D277" s="43"/>
      <c r="E277" s="43"/>
      <c r="F277" s="43"/>
      <c r="G277" s="43"/>
    </row>
    <row r="278" spans="1:7" x14ac:dyDescent="0.2">
      <c r="A278" s="42"/>
      <c r="B278" s="43"/>
      <c r="C278" s="44"/>
      <c r="D278" s="43"/>
      <c r="E278" s="43"/>
      <c r="F278" s="43"/>
      <c r="G278" s="43"/>
    </row>
    <row r="279" spans="1:7" x14ac:dyDescent="0.2">
      <c r="A279" s="42"/>
      <c r="B279" s="43"/>
      <c r="C279" s="44"/>
      <c r="D279" s="43"/>
      <c r="E279" s="43"/>
      <c r="F279" s="43"/>
      <c r="G279" s="43"/>
    </row>
    <row r="280" spans="1:7" x14ac:dyDescent="0.2">
      <c r="A280" s="42"/>
      <c r="B280" s="43"/>
      <c r="C280" s="44"/>
      <c r="D280" s="43"/>
      <c r="E280" s="43"/>
      <c r="F280" s="43"/>
      <c r="G280" s="43"/>
    </row>
    <row r="281" spans="1:7" x14ac:dyDescent="0.2">
      <c r="A281" s="42"/>
      <c r="B281" s="43"/>
      <c r="C281" s="44"/>
      <c r="D281" s="43"/>
      <c r="E281" s="43"/>
      <c r="F281" s="43"/>
      <c r="G281" s="43"/>
    </row>
    <row r="282" spans="1:7" x14ac:dyDescent="0.2">
      <c r="A282" s="42"/>
      <c r="B282" s="43"/>
      <c r="C282" s="44"/>
      <c r="D282" s="43"/>
      <c r="E282" s="43"/>
      <c r="F282" s="43"/>
      <c r="G282" s="43"/>
    </row>
    <row r="283" spans="1:7" x14ac:dyDescent="0.2">
      <c r="A283" s="42"/>
      <c r="B283" s="43"/>
      <c r="C283" s="44"/>
      <c r="D283" s="43"/>
      <c r="E283" s="43"/>
      <c r="F283" s="43"/>
      <c r="G283" s="43"/>
    </row>
    <row r="284" spans="1:7" x14ac:dyDescent="0.2">
      <c r="A284" s="42"/>
      <c r="B284" s="43"/>
      <c r="C284" s="44"/>
      <c r="D284" s="43"/>
      <c r="E284" s="43"/>
      <c r="F284" s="43"/>
      <c r="G284" s="43"/>
    </row>
    <row r="285" spans="1:7" x14ac:dyDescent="0.2">
      <c r="A285" s="42"/>
      <c r="B285" s="43"/>
      <c r="C285" s="44"/>
      <c r="D285" s="43"/>
      <c r="E285" s="43"/>
      <c r="F285" s="43"/>
      <c r="G285" s="43"/>
    </row>
    <row r="286" spans="1:7" x14ac:dyDescent="0.2">
      <c r="A286" s="42"/>
      <c r="B286" s="43"/>
      <c r="C286" s="44"/>
      <c r="D286" s="43"/>
      <c r="E286" s="43"/>
      <c r="F286" s="43"/>
      <c r="G286" s="43"/>
    </row>
    <row r="287" spans="1:7" x14ac:dyDescent="0.2">
      <c r="A287" s="42"/>
      <c r="B287" s="43"/>
      <c r="C287" s="44"/>
      <c r="D287" s="43"/>
      <c r="E287" s="43"/>
      <c r="F287" s="43"/>
      <c r="G287" s="43"/>
    </row>
    <row r="288" spans="1:7" x14ac:dyDescent="0.2">
      <c r="A288" s="42"/>
      <c r="B288" s="43"/>
      <c r="C288" s="44"/>
      <c r="D288" s="43"/>
      <c r="E288" s="43"/>
      <c r="F288" s="43"/>
      <c r="G288" s="43"/>
    </row>
    <row r="289" spans="1:7" x14ac:dyDescent="0.2">
      <c r="A289" s="42"/>
      <c r="B289" s="43"/>
      <c r="C289" s="44"/>
      <c r="D289" s="43"/>
      <c r="E289" s="43"/>
      <c r="F289" s="43"/>
      <c r="G289" s="43"/>
    </row>
    <row r="290" spans="1:7" x14ac:dyDescent="0.2">
      <c r="A290" s="42"/>
      <c r="B290" s="43"/>
      <c r="C290" s="44"/>
      <c r="D290" s="43"/>
      <c r="E290" s="43"/>
      <c r="F290" s="43"/>
      <c r="G290" s="43"/>
    </row>
    <row r="291" spans="1:7" x14ac:dyDescent="0.2">
      <c r="A291" s="42"/>
      <c r="B291" s="43"/>
      <c r="C291" s="44"/>
      <c r="D291" s="43"/>
      <c r="E291" s="43"/>
      <c r="F291" s="43"/>
      <c r="G291" s="43"/>
    </row>
    <row r="292" spans="1:7" x14ac:dyDescent="0.2">
      <c r="A292" s="42"/>
      <c r="B292" s="43"/>
      <c r="C292" s="44"/>
      <c r="D292" s="43"/>
      <c r="E292" s="43"/>
      <c r="F292" s="43"/>
      <c r="G292" s="43"/>
    </row>
    <row r="293" spans="1:7" x14ac:dyDescent="0.2">
      <c r="A293" s="42"/>
      <c r="B293" s="43"/>
      <c r="C293" s="44"/>
      <c r="D293" s="43"/>
      <c r="E293" s="43"/>
      <c r="F293" s="43"/>
      <c r="G293" s="43"/>
    </row>
    <row r="294" spans="1:7" x14ac:dyDescent="0.2">
      <c r="A294" s="42"/>
      <c r="B294" s="43"/>
      <c r="C294" s="44"/>
      <c r="D294" s="43"/>
      <c r="E294" s="43"/>
      <c r="F294" s="43"/>
      <c r="G294" s="43"/>
    </row>
    <row r="295" spans="1:7" x14ac:dyDescent="0.2">
      <c r="A295" s="42"/>
      <c r="B295" s="43"/>
      <c r="C295" s="44"/>
      <c r="D295" s="43"/>
      <c r="E295" s="43"/>
      <c r="F295" s="43"/>
      <c r="G295" s="43"/>
    </row>
    <row r="296" spans="1:7" x14ac:dyDescent="0.2">
      <c r="A296" s="42"/>
      <c r="B296" s="43"/>
      <c r="C296" s="44"/>
      <c r="D296" s="43"/>
      <c r="E296" s="43"/>
      <c r="F296" s="43"/>
      <c r="G296" s="43"/>
    </row>
    <row r="297" spans="1:7" x14ac:dyDescent="0.2">
      <c r="A297" s="42"/>
      <c r="B297" s="43"/>
      <c r="C297" s="44"/>
      <c r="D297" s="43"/>
      <c r="E297" s="43"/>
      <c r="F297" s="43"/>
      <c r="G297" s="43"/>
    </row>
    <row r="298" spans="1:7" x14ac:dyDescent="0.2">
      <c r="A298" s="42"/>
      <c r="B298" s="43"/>
      <c r="C298" s="44"/>
      <c r="D298" s="43"/>
      <c r="E298" s="43"/>
      <c r="F298" s="43"/>
      <c r="G298" s="43"/>
    </row>
    <row r="299" spans="1:7" x14ac:dyDescent="0.2">
      <c r="A299" s="42"/>
      <c r="B299" s="43"/>
      <c r="C299" s="44"/>
      <c r="D299" s="43"/>
      <c r="E299" s="43"/>
      <c r="F299" s="43"/>
      <c r="G299" s="43"/>
    </row>
    <row r="300" spans="1:7" x14ac:dyDescent="0.2">
      <c r="A300" s="42"/>
      <c r="B300" s="43"/>
      <c r="C300" s="44"/>
      <c r="D300" s="43"/>
      <c r="E300" s="43"/>
      <c r="F300" s="43"/>
      <c r="G300" s="43"/>
    </row>
    <row r="301" spans="1:7" x14ac:dyDescent="0.2">
      <c r="A301" s="42"/>
      <c r="B301" s="43"/>
      <c r="C301" s="44"/>
      <c r="D301" s="43"/>
      <c r="E301" s="43"/>
      <c r="F301" s="43"/>
      <c r="G301" s="43"/>
    </row>
    <row r="302" spans="1:7" x14ac:dyDescent="0.2">
      <c r="A302" s="42"/>
      <c r="B302" s="43"/>
      <c r="C302" s="44"/>
      <c r="D302" s="43"/>
      <c r="E302" s="43"/>
      <c r="F302" s="43"/>
      <c r="G302" s="43"/>
    </row>
    <row r="303" spans="1:7" x14ac:dyDescent="0.2">
      <c r="A303" s="42"/>
      <c r="B303" s="43"/>
      <c r="C303" s="44"/>
      <c r="D303" s="43"/>
      <c r="E303" s="43"/>
      <c r="F303" s="43"/>
      <c r="G303" s="43"/>
    </row>
    <row r="304" spans="1:7" x14ac:dyDescent="0.2">
      <c r="A304" s="42"/>
      <c r="B304" s="43"/>
      <c r="C304" s="44"/>
      <c r="D304" s="43"/>
      <c r="E304" s="43"/>
      <c r="F304" s="43"/>
      <c r="G304" s="43"/>
    </row>
    <row r="305" spans="1:7" x14ac:dyDescent="0.2">
      <c r="A305" s="42"/>
      <c r="B305" s="43"/>
      <c r="C305" s="44"/>
      <c r="D305" s="43"/>
      <c r="E305" s="43"/>
      <c r="F305" s="43"/>
      <c r="G305" s="43"/>
    </row>
    <row r="306" spans="1:7" x14ac:dyDescent="0.2">
      <c r="A306" s="42"/>
      <c r="B306" s="43"/>
      <c r="C306" s="44"/>
      <c r="D306" s="43"/>
      <c r="E306" s="43"/>
      <c r="F306" s="43"/>
      <c r="G306" s="43"/>
    </row>
    <row r="307" spans="1:7" x14ac:dyDescent="0.2">
      <c r="A307" s="42"/>
      <c r="B307" s="43"/>
      <c r="C307" s="44"/>
      <c r="D307" s="43"/>
      <c r="E307" s="43"/>
      <c r="F307" s="43"/>
      <c r="G307" s="43"/>
    </row>
    <row r="308" spans="1:7" x14ac:dyDescent="0.2">
      <c r="A308" s="42"/>
      <c r="B308" s="43"/>
      <c r="C308" s="44"/>
      <c r="D308" s="43"/>
      <c r="E308" s="43"/>
      <c r="F308" s="43"/>
      <c r="G308" s="43"/>
    </row>
    <row r="309" spans="1:7" x14ac:dyDescent="0.2">
      <c r="A309" s="42"/>
      <c r="B309" s="43"/>
      <c r="C309" s="44"/>
      <c r="D309" s="43"/>
      <c r="E309" s="43"/>
      <c r="F309" s="43"/>
      <c r="G309" s="43"/>
    </row>
    <row r="310" spans="1:7" x14ac:dyDescent="0.2">
      <c r="A310" s="42"/>
      <c r="B310" s="43"/>
      <c r="C310" s="44"/>
      <c r="D310" s="43"/>
      <c r="E310" s="43"/>
      <c r="F310" s="43"/>
      <c r="G310" s="43"/>
    </row>
    <row r="311" spans="1:7" x14ac:dyDescent="0.2">
      <c r="A311" s="42"/>
      <c r="B311" s="43"/>
      <c r="C311" s="44"/>
      <c r="D311" s="43"/>
      <c r="E311" s="43"/>
      <c r="F311" s="43"/>
      <c r="G311" s="43"/>
    </row>
    <row r="312" spans="1:7" x14ac:dyDescent="0.2">
      <c r="A312" s="42"/>
      <c r="B312" s="43"/>
      <c r="C312" s="44"/>
      <c r="D312" s="43"/>
      <c r="E312" s="43"/>
      <c r="F312" s="43"/>
      <c r="G312" s="43"/>
    </row>
    <row r="313" spans="1:7" x14ac:dyDescent="0.2">
      <c r="A313" s="42"/>
      <c r="B313" s="43"/>
      <c r="C313" s="44"/>
      <c r="D313" s="43"/>
      <c r="E313" s="43"/>
      <c r="F313" s="43"/>
      <c r="G313" s="43"/>
    </row>
    <row r="314" spans="1:7" x14ac:dyDescent="0.2">
      <c r="A314" s="42"/>
      <c r="B314" s="43"/>
      <c r="C314" s="44"/>
      <c r="D314" s="43"/>
      <c r="E314" s="43"/>
      <c r="F314" s="43"/>
      <c r="G314" s="43"/>
    </row>
    <row r="315" spans="1:7" x14ac:dyDescent="0.2">
      <c r="A315" s="42"/>
      <c r="B315" s="43"/>
      <c r="C315" s="44"/>
      <c r="D315" s="43"/>
      <c r="E315" s="43"/>
      <c r="F315" s="43"/>
      <c r="G315" s="43"/>
    </row>
    <row r="316" spans="1:7" x14ac:dyDescent="0.2">
      <c r="A316" s="42"/>
      <c r="B316" s="43"/>
      <c r="C316" s="44"/>
      <c r="D316" s="43"/>
      <c r="E316" s="43"/>
      <c r="F316" s="43"/>
      <c r="G316" s="43"/>
    </row>
    <row r="317" spans="1:7" x14ac:dyDescent="0.2">
      <c r="A317" s="42"/>
      <c r="B317" s="43"/>
      <c r="C317" s="44"/>
      <c r="D317" s="43"/>
      <c r="E317" s="43"/>
      <c r="F317" s="43"/>
      <c r="G317" s="43"/>
    </row>
    <row r="318" spans="1:7" x14ac:dyDescent="0.2">
      <c r="A318" s="42"/>
      <c r="B318" s="43"/>
      <c r="C318" s="44"/>
      <c r="D318" s="43"/>
      <c r="E318" s="43"/>
      <c r="F318" s="43"/>
      <c r="G318" s="43"/>
    </row>
    <row r="319" spans="1:7" x14ac:dyDescent="0.2">
      <c r="A319" s="42"/>
      <c r="B319" s="43"/>
      <c r="C319" s="44"/>
      <c r="D319" s="43"/>
      <c r="E319" s="43"/>
      <c r="F319" s="43"/>
      <c r="G319" s="43"/>
    </row>
    <row r="320" spans="1:7" x14ac:dyDescent="0.2">
      <c r="A320" s="42"/>
      <c r="B320" s="43"/>
      <c r="C320" s="44"/>
      <c r="D320" s="43"/>
      <c r="E320" s="43"/>
      <c r="F320" s="43"/>
      <c r="G320" s="43"/>
    </row>
    <row r="321" spans="1:7" x14ac:dyDescent="0.2">
      <c r="A321" s="42"/>
      <c r="B321" s="43"/>
      <c r="C321" s="44"/>
      <c r="D321" s="43"/>
      <c r="E321" s="43"/>
      <c r="F321" s="43"/>
      <c r="G321" s="43"/>
    </row>
    <row r="322" spans="1:7" x14ac:dyDescent="0.2">
      <c r="A322" s="42"/>
      <c r="B322" s="43"/>
      <c r="C322" s="44"/>
      <c r="D322" s="43"/>
      <c r="E322" s="43"/>
      <c r="F322" s="43"/>
      <c r="G322" s="43"/>
    </row>
    <row r="323" spans="1:7" x14ac:dyDescent="0.2">
      <c r="A323" s="42"/>
      <c r="B323" s="43"/>
      <c r="C323" s="44"/>
      <c r="D323" s="43"/>
      <c r="E323" s="43"/>
      <c r="F323" s="43"/>
      <c r="G323" s="43"/>
    </row>
    <row r="324" spans="1:7" x14ac:dyDescent="0.2">
      <c r="A324" s="42"/>
      <c r="B324" s="43"/>
      <c r="C324" s="44"/>
      <c r="D324" s="43"/>
      <c r="E324" s="43"/>
      <c r="F324" s="43"/>
      <c r="G324" s="43"/>
    </row>
    <row r="325" spans="1:7" x14ac:dyDescent="0.2">
      <c r="A325" s="42"/>
      <c r="B325" s="43"/>
      <c r="C325" s="44"/>
      <c r="D325" s="43"/>
      <c r="E325" s="43"/>
      <c r="F325" s="43"/>
      <c r="G325" s="43"/>
    </row>
    <row r="326" spans="1:7" x14ac:dyDescent="0.2">
      <c r="A326" s="42"/>
      <c r="B326" s="43"/>
      <c r="C326" s="44"/>
      <c r="D326" s="43"/>
      <c r="E326" s="43"/>
      <c r="F326" s="43"/>
      <c r="G326" s="43"/>
    </row>
    <row r="327" spans="1:7" x14ac:dyDescent="0.2">
      <c r="A327" s="42"/>
      <c r="B327" s="43"/>
      <c r="C327" s="44"/>
      <c r="D327" s="43"/>
      <c r="E327" s="43"/>
      <c r="F327" s="43"/>
      <c r="G327" s="43"/>
    </row>
    <row r="328" spans="1:7" x14ac:dyDescent="0.2">
      <c r="A328" s="42"/>
      <c r="B328" s="43"/>
      <c r="C328" s="44"/>
      <c r="D328" s="43"/>
      <c r="E328" s="43"/>
      <c r="F328" s="43"/>
      <c r="G328" s="43"/>
    </row>
    <row r="329" spans="1:7" x14ac:dyDescent="0.2">
      <c r="A329" s="42"/>
      <c r="B329" s="43"/>
      <c r="C329" s="44"/>
      <c r="D329" s="43"/>
      <c r="E329" s="43"/>
      <c r="F329" s="43"/>
      <c r="G329" s="43"/>
    </row>
    <row r="330" spans="1:7" x14ac:dyDescent="0.2">
      <c r="A330" s="42"/>
      <c r="B330" s="43"/>
      <c r="C330" s="44"/>
      <c r="D330" s="43"/>
      <c r="E330" s="43"/>
      <c r="F330" s="43"/>
      <c r="G330" s="43"/>
    </row>
    <row r="331" spans="1:7" x14ac:dyDescent="0.2">
      <c r="A331" s="42"/>
      <c r="B331" s="43"/>
      <c r="C331" s="44"/>
      <c r="D331" s="43"/>
      <c r="E331" s="43"/>
      <c r="F331" s="43"/>
      <c r="G331" s="43"/>
    </row>
    <row r="332" spans="1:7" x14ac:dyDescent="0.2">
      <c r="A332" s="42"/>
      <c r="B332" s="43"/>
      <c r="C332" s="44"/>
      <c r="D332" s="43"/>
      <c r="E332" s="43"/>
      <c r="F332" s="43"/>
      <c r="G332" s="43"/>
    </row>
    <row r="333" spans="1:7" x14ac:dyDescent="0.2">
      <c r="A333" s="42"/>
      <c r="B333" s="43"/>
      <c r="C333" s="44"/>
      <c r="D333" s="43"/>
      <c r="E333" s="43"/>
      <c r="F333" s="43"/>
      <c r="G333" s="43"/>
    </row>
    <row r="334" spans="1:7" x14ac:dyDescent="0.2">
      <c r="A334" s="42"/>
      <c r="B334" s="43"/>
      <c r="C334" s="44"/>
      <c r="D334" s="43"/>
      <c r="E334" s="43"/>
      <c r="F334" s="43"/>
      <c r="G334" s="43"/>
    </row>
    <row r="335" spans="1:7" x14ac:dyDescent="0.2">
      <c r="A335" s="42"/>
      <c r="B335" s="43"/>
      <c r="C335" s="44"/>
      <c r="D335" s="43"/>
      <c r="E335" s="43"/>
      <c r="F335" s="43"/>
      <c r="G335" s="43"/>
    </row>
    <row r="336" spans="1:7" x14ac:dyDescent="0.2">
      <c r="A336" s="42"/>
      <c r="B336" s="43"/>
      <c r="C336" s="44"/>
      <c r="D336" s="43"/>
      <c r="E336" s="43"/>
      <c r="F336" s="43"/>
      <c r="G336" s="43"/>
    </row>
    <row r="337" spans="1:7" x14ac:dyDescent="0.2">
      <c r="A337" s="42"/>
      <c r="B337" s="43"/>
      <c r="C337" s="44"/>
      <c r="D337" s="43"/>
      <c r="E337" s="43"/>
      <c r="F337" s="43"/>
      <c r="G337" s="43"/>
    </row>
    <row r="338" spans="1:7" x14ac:dyDescent="0.2">
      <c r="A338" s="42"/>
      <c r="B338" s="43"/>
      <c r="C338" s="44"/>
      <c r="D338" s="43"/>
      <c r="E338" s="43"/>
      <c r="F338" s="43"/>
      <c r="G338" s="43"/>
    </row>
    <row r="339" spans="1:7" x14ac:dyDescent="0.2">
      <c r="A339" s="42"/>
      <c r="B339" s="43"/>
      <c r="C339" s="44"/>
      <c r="D339" s="43"/>
      <c r="E339" s="43"/>
      <c r="F339" s="43"/>
      <c r="G339" s="43"/>
    </row>
    <row r="340" spans="1:7" x14ac:dyDescent="0.2">
      <c r="A340" s="42"/>
      <c r="B340" s="43"/>
      <c r="C340" s="44"/>
      <c r="D340" s="43"/>
      <c r="E340" s="43"/>
      <c r="F340" s="43"/>
      <c r="G340" s="43"/>
    </row>
    <row r="341" spans="1:7" x14ac:dyDescent="0.2">
      <c r="A341" s="42"/>
      <c r="B341" s="43"/>
      <c r="C341" s="44"/>
      <c r="D341" s="43"/>
      <c r="E341" s="43"/>
      <c r="F341" s="43"/>
      <c r="G341" s="43"/>
    </row>
    <row r="342" spans="1:7" x14ac:dyDescent="0.2">
      <c r="A342" s="42"/>
      <c r="B342" s="43"/>
      <c r="C342" s="44"/>
      <c r="D342" s="43"/>
      <c r="E342" s="43"/>
      <c r="F342" s="43"/>
      <c r="G342" s="43"/>
    </row>
    <row r="343" spans="1:7" x14ac:dyDescent="0.2">
      <c r="A343" s="42"/>
      <c r="B343" s="43"/>
      <c r="C343" s="44"/>
      <c r="D343" s="43"/>
      <c r="E343" s="43"/>
      <c r="F343" s="43"/>
      <c r="G343" s="43"/>
    </row>
    <row r="344" spans="1:7" x14ac:dyDescent="0.2">
      <c r="A344" s="42"/>
      <c r="B344" s="43"/>
      <c r="C344" s="44"/>
      <c r="D344" s="43"/>
      <c r="E344" s="43"/>
      <c r="F344" s="43"/>
      <c r="G344" s="43"/>
    </row>
    <row r="345" spans="1:7" x14ac:dyDescent="0.2">
      <c r="A345" s="42"/>
      <c r="B345" s="43"/>
      <c r="C345" s="44"/>
      <c r="D345" s="43"/>
      <c r="E345" s="43"/>
      <c r="F345" s="43"/>
      <c r="G345" s="43"/>
    </row>
    <row r="346" spans="1:7" x14ac:dyDescent="0.2">
      <c r="A346" s="42"/>
      <c r="B346" s="43"/>
      <c r="C346" s="44"/>
      <c r="D346" s="43"/>
      <c r="E346" s="43"/>
      <c r="F346" s="43"/>
      <c r="G346" s="43"/>
    </row>
    <row r="347" spans="1:7" x14ac:dyDescent="0.2">
      <c r="A347" s="42"/>
      <c r="B347" s="43"/>
      <c r="C347" s="44"/>
      <c r="D347" s="43"/>
      <c r="E347" s="43"/>
      <c r="F347" s="43"/>
      <c r="G347" s="43"/>
    </row>
    <row r="348" spans="1:7" x14ac:dyDescent="0.2">
      <c r="A348" s="42"/>
      <c r="B348" s="43"/>
      <c r="C348" s="44"/>
      <c r="D348" s="43"/>
      <c r="E348" s="43"/>
      <c r="F348" s="43"/>
      <c r="G348" s="43"/>
    </row>
    <row r="349" spans="1:7" x14ac:dyDescent="0.2">
      <c r="A349" s="42"/>
      <c r="B349" s="43"/>
      <c r="C349" s="44"/>
      <c r="D349" s="43"/>
      <c r="E349" s="43"/>
      <c r="F349" s="43"/>
      <c r="G349" s="43"/>
    </row>
    <row r="350" spans="1:7" x14ac:dyDescent="0.2">
      <c r="A350" s="42"/>
      <c r="B350" s="43"/>
      <c r="C350" s="44"/>
      <c r="D350" s="43"/>
      <c r="E350" s="43"/>
      <c r="F350" s="43"/>
      <c r="G350" s="43"/>
    </row>
    <row r="351" spans="1:7" x14ac:dyDescent="0.2">
      <c r="A351" s="42"/>
      <c r="B351" s="43"/>
      <c r="C351" s="44"/>
      <c r="D351" s="43"/>
      <c r="E351" s="43"/>
      <c r="F351" s="43"/>
      <c r="G351" s="43"/>
    </row>
    <row r="352" spans="1:7" x14ac:dyDescent="0.2">
      <c r="A352" s="42"/>
      <c r="B352" s="43"/>
      <c r="C352" s="44"/>
      <c r="D352" s="43"/>
      <c r="E352" s="43"/>
      <c r="F352" s="43"/>
      <c r="G352" s="43"/>
    </row>
    <row r="353" spans="1:7" x14ac:dyDescent="0.2">
      <c r="A353" s="42"/>
      <c r="B353" s="43"/>
      <c r="C353" s="44"/>
      <c r="D353" s="43"/>
      <c r="E353" s="43"/>
      <c r="F353" s="43"/>
      <c r="G353" s="43"/>
    </row>
    <row r="354" spans="1:7" x14ac:dyDescent="0.2">
      <c r="A354" s="42"/>
      <c r="B354" s="43"/>
      <c r="C354" s="44"/>
      <c r="D354" s="43"/>
      <c r="E354" s="43"/>
      <c r="F354" s="43"/>
      <c r="G354" s="43"/>
    </row>
    <row r="355" spans="1:7" x14ac:dyDescent="0.2">
      <c r="A355" s="42"/>
      <c r="B355" s="43"/>
      <c r="C355" s="44"/>
      <c r="D355" s="43"/>
      <c r="E355" s="43"/>
      <c r="F355" s="43"/>
      <c r="G355" s="43"/>
    </row>
    <row r="356" spans="1:7" x14ac:dyDescent="0.2">
      <c r="A356" s="42"/>
      <c r="B356" s="43"/>
      <c r="C356" s="44"/>
      <c r="D356" s="43"/>
      <c r="E356" s="43"/>
      <c r="F356" s="43"/>
      <c r="G356" s="43"/>
    </row>
    <row r="357" spans="1:7" x14ac:dyDescent="0.2">
      <c r="A357" s="42"/>
      <c r="B357" s="43"/>
      <c r="C357" s="44"/>
      <c r="D357" s="43"/>
      <c r="E357" s="43"/>
      <c r="F357" s="43"/>
      <c r="G357" s="43"/>
    </row>
    <row r="358" spans="1:7" x14ac:dyDescent="0.2">
      <c r="A358" s="42"/>
      <c r="B358" s="43"/>
      <c r="C358" s="44"/>
      <c r="D358" s="43"/>
      <c r="E358" s="43"/>
      <c r="F358" s="43"/>
      <c r="G358" s="43"/>
    </row>
    <row r="359" spans="1:7" x14ac:dyDescent="0.2">
      <c r="A359" s="42"/>
      <c r="B359" s="43"/>
      <c r="C359" s="44"/>
      <c r="D359" s="43"/>
      <c r="E359" s="43"/>
      <c r="F359" s="43"/>
      <c r="G359" s="43"/>
    </row>
    <row r="360" spans="1:7" x14ac:dyDescent="0.2">
      <c r="A360" s="42"/>
      <c r="B360" s="43"/>
      <c r="C360" s="44"/>
      <c r="D360" s="43"/>
      <c r="E360" s="43"/>
      <c r="F360" s="43"/>
      <c r="G360" s="43"/>
    </row>
    <row r="361" spans="1:7" x14ac:dyDescent="0.2">
      <c r="A361" s="42"/>
      <c r="B361" s="43"/>
      <c r="C361" s="44"/>
      <c r="D361" s="43"/>
      <c r="E361" s="43"/>
      <c r="F361" s="43"/>
      <c r="G361" s="43"/>
    </row>
    <row r="362" spans="1:7" x14ac:dyDescent="0.2">
      <c r="A362" s="42"/>
      <c r="B362" s="43"/>
      <c r="C362" s="44"/>
      <c r="D362" s="43"/>
      <c r="E362" s="43"/>
      <c r="F362" s="43"/>
      <c r="G362" s="43"/>
    </row>
    <row r="363" spans="1:7" x14ac:dyDescent="0.2">
      <c r="A363" s="42"/>
      <c r="B363" s="43"/>
      <c r="C363" s="44"/>
      <c r="D363" s="43"/>
      <c r="E363" s="43"/>
      <c r="F363" s="43"/>
      <c r="G363" s="43"/>
    </row>
    <row r="364" spans="1:7" x14ac:dyDescent="0.2">
      <c r="A364" s="42"/>
      <c r="B364" s="43"/>
      <c r="C364" s="44"/>
      <c r="D364" s="43"/>
      <c r="E364" s="43"/>
      <c r="F364" s="43"/>
      <c r="G364" s="43"/>
    </row>
    <row r="365" spans="1:7" x14ac:dyDescent="0.2">
      <c r="A365" s="42"/>
      <c r="B365" s="43"/>
      <c r="C365" s="44"/>
      <c r="D365" s="43"/>
      <c r="E365" s="43"/>
      <c r="F365" s="43"/>
      <c r="G365" s="43"/>
    </row>
    <row r="366" spans="1:7" x14ac:dyDescent="0.2">
      <c r="A366" s="42"/>
      <c r="B366" s="43"/>
      <c r="C366" s="44"/>
      <c r="D366" s="43"/>
      <c r="E366" s="43"/>
      <c r="F366" s="43"/>
      <c r="G366" s="43"/>
    </row>
    <row r="367" spans="1:7" x14ac:dyDescent="0.2">
      <c r="A367" s="42"/>
      <c r="B367" s="43"/>
      <c r="C367" s="44"/>
      <c r="D367" s="43"/>
      <c r="E367" s="43"/>
      <c r="F367" s="43"/>
      <c r="G367" s="43"/>
    </row>
    <row r="368" spans="1:7" x14ac:dyDescent="0.2">
      <c r="A368" s="42"/>
      <c r="B368" s="43"/>
      <c r="C368" s="44"/>
      <c r="D368" s="43"/>
      <c r="E368" s="43"/>
      <c r="F368" s="43"/>
      <c r="G368" s="43"/>
    </row>
    <row r="369" spans="1:7" x14ac:dyDescent="0.2">
      <c r="A369" s="42"/>
      <c r="B369" s="43"/>
      <c r="C369" s="44"/>
      <c r="D369" s="43"/>
      <c r="E369" s="43"/>
      <c r="F369" s="43"/>
      <c r="G369" s="43"/>
    </row>
    <row r="370" spans="1:7" x14ac:dyDescent="0.2">
      <c r="A370" s="42"/>
      <c r="B370" s="43"/>
      <c r="C370" s="44"/>
      <c r="D370" s="43"/>
      <c r="E370" s="43"/>
      <c r="F370" s="43"/>
      <c r="G370" s="43"/>
    </row>
    <row r="371" spans="1:7" x14ac:dyDescent="0.2">
      <c r="A371" s="42"/>
      <c r="B371" s="43"/>
      <c r="C371" s="44"/>
      <c r="D371" s="43"/>
      <c r="E371" s="43"/>
      <c r="F371" s="43"/>
      <c r="G371" s="43"/>
    </row>
    <row r="372" spans="1:7" x14ac:dyDescent="0.2">
      <c r="A372" s="42"/>
      <c r="B372" s="43"/>
      <c r="C372" s="44"/>
      <c r="D372" s="43"/>
      <c r="E372" s="43"/>
      <c r="F372" s="43"/>
      <c r="G372" s="43"/>
    </row>
    <row r="373" spans="1:7" x14ac:dyDescent="0.2">
      <c r="A373" s="42"/>
      <c r="B373" s="43"/>
      <c r="C373" s="44"/>
      <c r="D373" s="43"/>
      <c r="E373" s="43"/>
      <c r="F373" s="43"/>
      <c r="G373" s="43"/>
    </row>
    <row r="374" spans="1:7" x14ac:dyDescent="0.2">
      <c r="A374" s="42"/>
      <c r="B374" s="43"/>
      <c r="C374" s="44"/>
      <c r="D374" s="43"/>
      <c r="E374" s="43"/>
      <c r="F374" s="43"/>
      <c r="G374" s="43"/>
    </row>
    <row r="375" spans="1:7" x14ac:dyDescent="0.2">
      <c r="A375" s="42"/>
      <c r="B375" s="43"/>
      <c r="C375" s="44"/>
      <c r="D375" s="43"/>
      <c r="E375" s="43"/>
      <c r="F375" s="43"/>
      <c r="G375" s="43"/>
    </row>
    <row r="376" spans="1:7" x14ac:dyDescent="0.2">
      <c r="A376" s="42"/>
      <c r="B376" s="43"/>
      <c r="C376" s="44"/>
      <c r="D376" s="43"/>
      <c r="E376" s="43"/>
      <c r="F376" s="43"/>
      <c r="G376" s="43"/>
    </row>
    <row r="377" spans="1:7" x14ac:dyDescent="0.2">
      <c r="A377" s="42"/>
      <c r="B377" s="43"/>
      <c r="C377" s="44"/>
      <c r="D377" s="43"/>
      <c r="E377" s="43"/>
      <c r="F377" s="43"/>
      <c r="G377" s="43"/>
    </row>
    <row r="378" spans="1:7" x14ac:dyDescent="0.2">
      <c r="A378" s="42"/>
      <c r="B378" s="43"/>
      <c r="C378" s="44"/>
      <c r="D378" s="43"/>
      <c r="E378" s="43"/>
      <c r="F378" s="43"/>
      <c r="G378" s="43"/>
    </row>
    <row r="379" spans="1:7" x14ac:dyDescent="0.2">
      <c r="A379" s="42"/>
      <c r="B379" s="43"/>
      <c r="C379" s="44"/>
      <c r="D379" s="43"/>
      <c r="E379" s="43"/>
      <c r="F379" s="43"/>
      <c r="G379" s="43"/>
    </row>
    <row r="380" spans="1:7" x14ac:dyDescent="0.2">
      <c r="A380" s="42"/>
      <c r="B380" s="43"/>
      <c r="C380" s="44"/>
      <c r="D380" s="43"/>
      <c r="E380" s="43"/>
      <c r="F380" s="43"/>
      <c r="G380" s="43"/>
    </row>
    <row r="381" spans="1:7" x14ac:dyDescent="0.2">
      <c r="A381" s="42"/>
      <c r="B381" s="43"/>
      <c r="C381" s="44"/>
      <c r="D381" s="43"/>
      <c r="E381" s="43"/>
      <c r="F381" s="43"/>
      <c r="G381" s="43"/>
    </row>
    <row r="382" spans="1:7" x14ac:dyDescent="0.2">
      <c r="A382" s="42"/>
      <c r="B382" s="43"/>
      <c r="C382" s="44"/>
      <c r="D382" s="43"/>
      <c r="E382" s="43"/>
      <c r="F382" s="43"/>
      <c r="G382" s="43"/>
    </row>
    <row r="383" spans="1:7" x14ac:dyDescent="0.2">
      <c r="A383" s="42"/>
      <c r="B383" s="43"/>
      <c r="C383" s="44"/>
      <c r="D383" s="43"/>
      <c r="E383" s="43"/>
      <c r="F383" s="43"/>
      <c r="G383" s="43"/>
    </row>
    <row r="384" spans="1:7" x14ac:dyDescent="0.2">
      <c r="A384" s="42"/>
      <c r="B384" s="43"/>
      <c r="C384" s="44"/>
      <c r="D384" s="43"/>
      <c r="E384" s="43"/>
      <c r="F384" s="43"/>
      <c r="G384" s="43"/>
    </row>
    <row r="385" spans="1:7" x14ac:dyDescent="0.2">
      <c r="A385" s="42"/>
      <c r="B385" s="43"/>
      <c r="C385" s="44"/>
      <c r="D385" s="43"/>
      <c r="E385" s="43"/>
      <c r="F385" s="43"/>
      <c r="G385" s="43"/>
    </row>
    <row r="386" spans="1:7" x14ac:dyDescent="0.2">
      <c r="A386" s="42"/>
      <c r="B386" s="43"/>
      <c r="C386" s="44"/>
      <c r="D386" s="43"/>
      <c r="E386" s="43"/>
      <c r="F386" s="43"/>
      <c r="G386" s="43"/>
    </row>
    <row r="387" spans="1:7" x14ac:dyDescent="0.2">
      <c r="A387" s="42"/>
      <c r="B387" s="43"/>
      <c r="C387" s="44"/>
      <c r="D387" s="43"/>
      <c r="E387" s="43"/>
      <c r="F387" s="43"/>
      <c r="G387" s="43"/>
    </row>
    <row r="388" spans="1:7" x14ac:dyDescent="0.2">
      <c r="A388" s="42"/>
      <c r="B388" s="43"/>
      <c r="C388" s="44"/>
      <c r="D388" s="43"/>
      <c r="E388" s="43"/>
      <c r="F388" s="43"/>
      <c r="G388" s="43"/>
    </row>
    <row r="389" spans="1:7" x14ac:dyDescent="0.2">
      <c r="A389" s="42"/>
      <c r="B389" s="43"/>
      <c r="C389" s="44"/>
      <c r="D389" s="43"/>
      <c r="E389" s="43"/>
      <c r="F389" s="43"/>
      <c r="G389" s="43"/>
    </row>
    <row r="390" spans="1:7" x14ac:dyDescent="0.2">
      <c r="A390" s="42"/>
      <c r="B390" s="43"/>
      <c r="C390" s="44"/>
      <c r="D390" s="43"/>
      <c r="E390" s="43"/>
      <c r="F390" s="43"/>
      <c r="G390" s="43"/>
    </row>
    <row r="391" spans="1:7" x14ac:dyDescent="0.2">
      <c r="A391" s="42"/>
      <c r="B391" s="43"/>
      <c r="C391" s="44"/>
      <c r="D391" s="43"/>
      <c r="E391" s="43"/>
      <c r="F391" s="43"/>
      <c r="G391" s="43"/>
    </row>
    <row r="392" spans="1:7" x14ac:dyDescent="0.2">
      <c r="A392" s="42"/>
      <c r="B392" s="43"/>
      <c r="C392" s="44"/>
      <c r="D392" s="43"/>
      <c r="E392" s="43"/>
      <c r="F392" s="43"/>
      <c r="G392" s="43"/>
    </row>
    <row r="393" spans="1:7" x14ac:dyDescent="0.2">
      <c r="A393" s="42"/>
      <c r="B393" s="43"/>
      <c r="C393" s="44"/>
      <c r="D393" s="43"/>
      <c r="E393" s="43"/>
      <c r="F393" s="43"/>
      <c r="G393" s="43"/>
    </row>
    <row r="394" spans="1:7" x14ac:dyDescent="0.2">
      <c r="A394" s="42"/>
      <c r="B394" s="43"/>
      <c r="C394" s="44"/>
      <c r="D394" s="43"/>
      <c r="E394" s="43"/>
      <c r="F394" s="43"/>
      <c r="G394" s="43"/>
    </row>
    <row r="395" spans="1:7" x14ac:dyDescent="0.2">
      <c r="A395" s="42"/>
      <c r="B395" s="43"/>
      <c r="C395" s="44"/>
      <c r="D395" s="43"/>
      <c r="E395" s="43"/>
      <c r="F395" s="43"/>
      <c r="G395" s="43"/>
    </row>
    <row r="396" spans="1:7" x14ac:dyDescent="0.2">
      <c r="A396" s="42"/>
      <c r="B396" s="43"/>
      <c r="C396" s="44"/>
      <c r="D396" s="43"/>
      <c r="E396" s="43"/>
      <c r="F396" s="43"/>
      <c r="G396" s="43"/>
    </row>
    <row r="397" spans="1:7" x14ac:dyDescent="0.2">
      <c r="A397" s="42"/>
      <c r="B397" s="43"/>
      <c r="C397" s="44"/>
      <c r="D397" s="43"/>
      <c r="E397" s="43"/>
      <c r="F397" s="43"/>
      <c r="G397" s="43"/>
    </row>
    <row r="398" spans="1:7" x14ac:dyDescent="0.2">
      <c r="A398" s="42"/>
      <c r="B398" s="43"/>
      <c r="C398" s="44"/>
      <c r="D398" s="43"/>
      <c r="E398" s="43"/>
      <c r="F398" s="43"/>
      <c r="G398" s="43"/>
    </row>
    <row r="399" spans="1:7" x14ac:dyDescent="0.2">
      <c r="A399" s="42"/>
      <c r="B399" s="43"/>
      <c r="C399" s="44"/>
      <c r="D399" s="43"/>
      <c r="E399" s="43"/>
      <c r="F399" s="43"/>
      <c r="G399" s="43"/>
    </row>
    <row r="400" spans="1:7" x14ac:dyDescent="0.2">
      <c r="A400" s="42"/>
      <c r="B400" s="43"/>
      <c r="C400" s="44"/>
      <c r="D400" s="43"/>
      <c r="E400" s="43"/>
      <c r="F400" s="43"/>
      <c r="G400" s="43"/>
    </row>
    <row r="401" spans="1:7" x14ac:dyDescent="0.2">
      <c r="A401" s="42"/>
      <c r="B401" s="43"/>
      <c r="C401" s="44"/>
      <c r="D401" s="43"/>
      <c r="E401" s="43"/>
      <c r="F401" s="43"/>
      <c r="G401" s="43"/>
    </row>
    <row r="402" spans="1:7" x14ac:dyDescent="0.2">
      <c r="A402" s="42"/>
      <c r="B402" s="43"/>
      <c r="C402" s="44"/>
      <c r="D402" s="43"/>
      <c r="E402" s="43"/>
      <c r="F402" s="43"/>
      <c r="G402" s="43"/>
    </row>
    <row r="403" spans="1:7" x14ac:dyDescent="0.2">
      <c r="A403" s="42"/>
      <c r="B403" s="43"/>
      <c r="C403" s="44"/>
      <c r="D403" s="43"/>
      <c r="E403" s="43"/>
      <c r="F403" s="43"/>
      <c r="G403" s="43"/>
    </row>
    <row r="404" spans="1:7" x14ac:dyDescent="0.2">
      <c r="A404" s="42"/>
      <c r="B404" s="43"/>
      <c r="C404" s="44"/>
      <c r="D404" s="43"/>
      <c r="E404" s="43"/>
      <c r="F404" s="43"/>
      <c r="G404" s="43"/>
    </row>
    <row r="405" spans="1:7" x14ac:dyDescent="0.2">
      <c r="A405" s="42"/>
      <c r="B405" s="43"/>
      <c r="C405" s="44"/>
      <c r="D405" s="43"/>
      <c r="E405" s="43"/>
      <c r="F405" s="43"/>
      <c r="G405" s="43"/>
    </row>
    <row r="406" spans="1:7" x14ac:dyDescent="0.2">
      <c r="A406" s="42"/>
      <c r="B406" s="43"/>
      <c r="C406" s="44"/>
      <c r="D406" s="43"/>
      <c r="E406" s="43"/>
      <c r="F406" s="43"/>
      <c r="G406" s="43"/>
    </row>
    <row r="407" spans="1:7" x14ac:dyDescent="0.2">
      <c r="A407" s="42"/>
      <c r="B407" s="43"/>
      <c r="C407" s="44"/>
      <c r="D407" s="43"/>
      <c r="E407" s="43"/>
      <c r="F407" s="43"/>
      <c r="G407" s="43"/>
    </row>
    <row r="408" spans="1:7" x14ac:dyDescent="0.2">
      <c r="A408" s="42"/>
      <c r="B408" s="43"/>
      <c r="C408" s="44"/>
      <c r="D408" s="43"/>
      <c r="E408" s="43"/>
      <c r="F408" s="43"/>
      <c r="G408" s="43"/>
    </row>
    <row r="409" spans="1:7" x14ac:dyDescent="0.2">
      <c r="A409" s="42"/>
      <c r="B409" s="43"/>
      <c r="C409" s="44"/>
      <c r="D409" s="43"/>
      <c r="E409" s="43"/>
      <c r="F409" s="43"/>
      <c r="G409" s="43"/>
    </row>
    <row r="410" spans="1:7" x14ac:dyDescent="0.2">
      <c r="A410" s="42"/>
      <c r="B410" s="43"/>
      <c r="C410" s="44"/>
      <c r="D410" s="43"/>
      <c r="E410" s="43"/>
      <c r="F410" s="43"/>
      <c r="G410" s="43"/>
    </row>
    <row r="411" spans="1:7" x14ac:dyDescent="0.2">
      <c r="A411" s="42"/>
      <c r="B411" s="43"/>
      <c r="C411" s="44"/>
      <c r="D411" s="43"/>
      <c r="E411" s="43"/>
      <c r="F411" s="43"/>
      <c r="G411" s="43"/>
    </row>
    <row r="412" spans="1:7" x14ac:dyDescent="0.2">
      <c r="A412" s="42"/>
      <c r="B412" s="43"/>
      <c r="C412" s="44"/>
      <c r="D412" s="43"/>
      <c r="E412" s="43"/>
      <c r="F412" s="43"/>
      <c r="G412" s="43"/>
    </row>
    <row r="413" spans="1:7" x14ac:dyDescent="0.2">
      <c r="A413" s="42"/>
      <c r="B413" s="43"/>
      <c r="C413" s="44"/>
      <c r="D413" s="43"/>
      <c r="E413" s="43"/>
      <c r="F413" s="43"/>
      <c r="G413" s="43"/>
    </row>
    <row r="414" spans="1:7" x14ac:dyDescent="0.2">
      <c r="A414" s="42"/>
      <c r="B414" s="43"/>
      <c r="C414" s="44"/>
      <c r="D414" s="43"/>
      <c r="E414" s="43"/>
      <c r="F414" s="43"/>
      <c r="G414" s="43"/>
    </row>
    <row r="415" spans="1:7" x14ac:dyDescent="0.2">
      <c r="A415" s="42"/>
      <c r="B415" s="43"/>
      <c r="C415" s="44"/>
      <c r="D415" s="43"/>
      <c r="E415" s="43"/>
      <c r="F415" s="43"/>
      <c r="G415" s="43"/>
    </row>
    <row r="416" spans="1:7" x14ac:dyDescent="0.2">
      <c r="A416" s="42"/>
      <c r="B416" s="43"/>
      <c r="C416" s="44"/>
      <c r="D416" s="43"/>
      <c r="E416" s="43"/>
      <c r="F416" s="43"/>
      <c r="G416" s="43"/>
    </row>
    <row r="417" spans="1:7" x14ac:dyDescent="0.2">
      <c r="A417" s="42"/>
      <c r="B417" s="43"/>
      <c r="C417" s="44"/>
      <c r="D417" s="43"/>
      <c r="E417" s="43"/>
      <c r="F417" s="43"/>
      <c r="G417" s="43"/>
    </row>
    <row r="418" spans="1:7" x14ac:dyDescent="0.2">
      <c r="A418" s="42"/>
      <c r="B418" s="43"/>
      <c r="C418" s="44"/>
      <c r="D418" s="43"/>
      <c r="E418" s="43"/>
      <c r="F418" s="43"/>
      <c r="G418" s="43"/>
    </row>
    <row r="419" spans="1:7" x14ac:dyDescent="0.2">
      <c r="A419" s="42"/>
      <c r="B419" s="43"/>
      <c r="C419" s="44"/>
      <c r="D419" s="43"/>
      <c r="E419" s="43"/>
      <c r="F419" s="43"/>
      <c r="G419" s="43"/>
    </row>
    <row r="420" spans="1:7" x14ac:dyDescent="0.2">
      <c r="A420" s="42"/>
      <c r="B420" s="43"/>
      <c r="C420" s="44"/>
      <c r="D420" s="43"/>
      <c r="E420" s="43"/>
      <c r="F420" s="43"/>
      <c r="G420" s="43"/>
    </row>
    <row r="421" spans="1:7" x14ac:dyDescent="0.2">
      <c r="A421" s="42"/>
      <c r="B421" s="43"/>
      <c r="C421" s="44"/>
      <c r="D421" s="43"/>
      <c r="E421" s="43"/>
      <c r="F421" s="43"/>
      <c r="G421" s="43"/>
    </row>
    <row r="422" spans="1:7" x14ac:dyDescent="0.2">
      <c r="A422" s="42"/>
      <c r="B422" s="43"/>
      <c r="C422" s="44"/>
      <c r="D422" s="43"/>
      <c r="E422" s="43"/>
      <c r="F422" s="43"/>
      <c r="G422" s="43"/>
    </row>
    <row r="423" spans="1:7" x14ac:dyDescent="0.2">
      <c r="A423" s="42"/>
      <c r="B423" s="43"/>
      <c r="C423" s="44"/>
      <c r="D423" s="43"/>
      <c r="E423" s="43"/>
      <c r="F423" s="43"/>
      <c r="G423" s="43"/>
    </row>
    <row r="424" spans="1:7" x14ac:dyDescent="0.2">
      <c r="A424" s="42"/>
      <c r="B424" s="43"/>
      <c r="C424" s="44"/>
      <c r="D424" s="43"/>
      <c r="E424" s="43"/>
      <c r="F424" s="43"/>
      <c r="G424" s="43"/>
    </row>
    <row r="425" spans="1:7" x14ac:dyDescent="0.2">
      <c r="A425" s="42"/>
      <c r="B425" s="43"/>
      <c r="C425" s="44"/>
      <c r="D425" s="43"/>
      <c r="E425" s="43"/>
      <c r="F425" s="43"/>
      <c r="G425" s="43"/>
    </row>
    <row r="426" spans="1:7" x14ac:dyDescent="0.2">
      <c r="A426" s="42"/>
      <c r="B426" s="43"/>
      <c r="C426" s="44"/>
      <c r="D426" s="43"/>
      <c r="E426" s="43"/>
      <c r="F426" s="43"/>
      <c r="G426" s="43"/>
    </row>
    <row r="427" spans="1:7" x14ac:dyDescent="0.2">
      <c r="A427" s="42"/>
      <c r="B427" s="43"/>
      <c r="C427" s="44"/>
      <c r="D427" s="43"/>
      <c r="E427" s="43"/>
      <c r="F427" s="43"/>
      <c r="G427" s="43"/>
    </row>
    <row r="428" spans="1:7" x14ac:dyDescent="0.2">
      <c r="A428" s="42"/>
      <c r="B428" s="43"/>
      <c r="C428" s="44"/>
      <c r="D428" s="43"/>
      <c r="E428" s="43"/>
      <c r="F428" s="43"/>
      <c r="G428" s="43"/>
    </row>
    <row r="429" spans="1:7" x14ac:dyDescent="0.2">
      <c r="A429" s="42"/>
      <c r="B429" s="43"/>
      <c r="C429" s="44"/>
      <c r="D429" s="43"/>
      <c r="E429" s="43"/>
      <c r="F429" s="43"/>
      <c r="G429" s="43"/>
    </row>
    <row r="430" spans="1:7" x14ac:dyDescent="0.2">
      <c r="A430" s="42"/>
      <c r="B430" s="43"/>
      <c r="C430" s="44"/>
      <c r="D430" s="43"/>
      <c r="E430" s="43"/>
      <c r="F430" s="43"/>
      <c r="G430" s="43"/>
    </row>
    <row r="431" spans="1:7" x14ac:dyDescent="0.2">
      <c r="A431" s="42"/>
      <c r="B431" s="43"/>
      <c r="C431" s="44"/>
      <c r="D431" s="43"/>
      <c r="E431" s="43"/>
      <c r="F431" s="43"/>
      <c r="G431" s="43"/>
    </row>
    <row r="432" spans="1:7" x14ac:dyDescent="0.2">
      <c r="A432" s="42"/>
      <c r="B432" s="43"/>
      <c r="C432" s="44"/>
      <c r="D432" s="43"/>
      <c r="E432" s="43"/>
      <c r="F432" s="43"/>
      <c r="G432" s="43"/>
    </row>
    <row r="433" spans="1:7" x14ac:dyDescent="0.2">
      <c r="A433" s="42"/>
      <c r="B433" s="43"/>
      <c r="C433" s="44"/>
      <c r="D433" s="43"/>
      <c r="E433" s="43"/>
      <c r="F433" s="43"/>
      <c r="G433" s="43"/>
    </row>
    <row r="434" spans="1:7" x14ac:dyDescent="0.2">
      <c r="A434" s="42"/>
      <c r="B434" s="43"/>
      <c r="C434" s="44"/>
      <c r="D434" s="43"/>
      <c r="E434" s="43"/>
      <c r="F434" s="43"/>
      <c r="G434" s="43"/>
    </row>
    <row r="435" spans="1:7" x14ac:dyDescent="0.2">
      <c r="A435" s="42"/>
      <c r="B435" s="43"/>
      <c r="C435" s="44"/>
      <c r="D435" s="43"/>
      <c r="E435" s="43"/>
      <c r="F435" s="43"/>
      <c r="G435" s="43"/>
    </row>
    <row r="436" spans="1:7" x14ac:dyDescent="0.2">
      <c r="A436" s="42"/>
      <c r="B436" s="43"/>
      <c r="C436" s="44"/>
      <c r="D436" s="43"/>
      <c r="E436" s="43"/>
      <c r="F436" s="43"/>
      <c r="G436" s="43"/>
    </row>
    <row r="437" spans="1:7" x14ac:dyDescent="0.2">
      <c r="A437" s="42"/>
      <c r="B437" s="43"/>
      <c r="C437" s="44"/>
      <c r="D437" s="43"/>
      <c r="E437" s="43"/>
      <c r="F437" s="43"/>
      <c r="G437" s="43"/>
    </row>
    <row r="438" spans="1:7" x14ac:dyDescent="0.2">
      <c r="A438" s="42"/>
      <c r="B438" s="43"/>
      <c r="C438" s="44"/>
      <c r="D438" s="43"/>
      <c r="E438" s="43"/>
      <c r="F438" s="43"/>
      <c r="G438" s="43"/>
    </row>
    <row r="439" spans="1:7" x14ac:dyDescent="0.2">
      <c r="A439" s="42"/>
      <c r="B439" s="43"/>
      <c r="C439" s="44"/>
      <c r="D439" s="43"/>
      <c r="E439" s="43"/>
      <c r="F439" s="43"/>
      <c r="G439" s="43"/>
    </row>
    <row r="440" spans="1:7" x14ac:dyDescent="0.2">
      <c r="A440" s="42"/>
      <c r="B440" s="43"/>
      <c r="C440" s="44"/>
      <c r="D440" s="43"/>
      <c r="E440" s="43"/>
      <c r="F440" s="43"/>
      <c r="G440" s="43"/>
    </row>
    <row r="441" spans="1:7" x14ac:dyDescent="0.2">
      <c r="A441" s="42"/>
      <c r="B441" s="43"/>
      <c r="C441" s="44"/>
      <c r="D441" s="43"/>
      <c r="E441" s="43"/>
      <c r="F441" s="43"/>
      <c r="G441" s="43"/>
    </row>
    <row r="442" spans="1:7" x14ac:dyDescent="0.2">
      <c r="A442" s="42"/>
      <c r="B442" s="43"/>
      <c r="C442" s="44"/>
      <c r="D442" s="43"/>
      <c r="E442" s="43"/>
      <c r="F442" s="43"/>
      <c r="G442" s="43"/>
    </row>
    <row r="443" spans="1:7" x14ac:dyDescent="0.2">
      <c r="A443" s="42"/>
      <c r="B443" s="43"/>
      <c r="C443" s="44"/>
      <c r="D443" s="43"/>
      <c r="E443" s="43"/>
      <c r="F443" s="43"/>
      <c r="G443" s="43"/>
    </row>
    <row r="444" spans="1:7" x14ac:dyDescent="0.2">
      <c r="A444" s="42"/>
      <c r="B444" s="43"/>
      <c r="C444" s="44"/>
      <c r="D444" s="43"/>
      <c r="E444" s="43"/>
      <c r="F444" s="43"/>
      <c r="G444" s="43"/>
    </row>
    <row r="445" spans="1:7" x14ac:dyDescent="0.2">
      <c r="A445" s="42"/>
      <c r="B445" s="43"/>
      <c r="C445" s="44"/>
      <c r="D445" s="43"/>
      <c r="E445" s="43"/>
      <c r="F445" s="43"/>
      <c r="G445" s="43"/>
    </row>
    <row r="446" spans="1:7" x14ac:dyDescent="0.2">
      <c r="A446" s="42"/>
      <c r="B446" s="43"/>
      <c r="C446" s="44"/>
      <c r="D446" s="43"/>
      <c r="E446" s="43"/>
      <c r="F446" s="43"/>
      <c r="G446" s="43"/>
    </row>
    <row r="447" spans="1:7" x14ac:dyDescent="0.2">
      <c r="A447" s="42"/>
      <c r="B447" s="43"/>
      <c r="C447" s="44"/>
      <c r="D447" s="43"/>
      <c r="E447" s="43"/>
      <c r="F447" s="43"/>
      <c r="G447" s="43"/>
    </row>
    <row r="448" spans="1:7" x14ac:dyDescent="0.2">
      <c r="A448" s="42"/>
      <c r="B448" s="43"/>
      <c r="C448" s="44"/>
      <c r="D448" s="43"/>
      <c r="E448" s="43"/>
      <c r="F448" s="43"/>
      <c r="G448" s="43"/>
    </row>
    <row r="449" spans="1:7" x14ac:dyDescent="0.2">
      <c r="A449" s="42"/>
      <c r="B449" s="43"/>
      <c r="C449" s="44"/>
      <c r="D449" s="43"/>
      <c r="E449" s="43"/>
      <c r="F449" s="43"/>
      <c r="G449" s="43"/>
    </row>
    <row r="450" spans="1:7" x14ac:dyDescent="0.2">
      <c r="A450" s="42"/>
      <c r="B450" s="43"/>
      <c r="C450" s="44"/>
      <c r="D450" s="43"/>
      <c r="E450" s="43"/>
      <c r="F450" s="43"/>
      <c r="G450" s="43"/>
    </row>
    <row r="451" spans="1:7" x14ac:dyDescent="0.2">
      <c r="A451" s="42"/>
      <c r="B451" s="43"/>
      <c r="C451" s="44"/>
      <c r="D451" s="43"/>
      <c r="E451" s="43"/>
      <c r="F451" s="43"/>
      <c r="G451" s="43"/>
    </row>
    <row r="452" spans="1:7" x14ac:dyDescent="0.2">
      <c r="A452" s="42"/>
      <c r="B452" s="43"/>
      <c r="C452" s="44"/>
      <c r="D452" s="43"/>
      <c r="E452" s="43"/>
      <c r="F452" s="43"/>
      <c r="G452" s="43"/>
    </row>
    <row r="453" spans="1:7" x14ac:dyDescent="0.2">
      <c r="A453" s="42"/>
      <c r="B453" s="43"/>
      <c r="C453" s="44"/>
      <c r="D453" s="43"/>
      <c r="E453" s="43"/>
      <c r="F453" s="43"/>
      <c r="G453" s="43"/>
    </row>
  </sheetData>
  <mergeCells count="5">
    <mergeCell ref="A6:G6"/>
    <mergeCell ref="A7:G7"/>
    <mergeCell ref="A9:A10"/>
    <mergeCell ref="B9:D9"/>
    <mergeCell ref="E9:G9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0070C0"/>
  </sheetPr>
  <dimension ref="A1:G453"/>
  <sheetViews>
    <sheetView view="pageBreakPreview" zoomScaleNormal="100" zoomScaleSheetLayoutView="100" workbookViewId="0">
      <pane xSplit="1" ySplit="12" topLeftCell="B94" activePane="bottomRight" state="frozen"/>
      <selection pane="topRight" activeCell="B1" sqref="B1"/>
      <selection pane="bottomLeft" activeCell="A13" sqref="A13"/>
      <selection pane="bottomRight" activeCell="B13" sqref="B13"/>
    </sheetView>
  </sheetViews>
  <sheetFormatPr defaultRowHeight="11.25" x14ac:dyDescent="0.2"/>
  <cols>
    <col min="1" max="1" width="45.83203125" style="7" customWidth="1"/>
    <col min="2" max="2" width="18.83203125" style="2" customWidth="1"/>
    <col min="3" max="3" width="18.83203125" style="8" customWidth="1"/>
    <col min="4" max="4" width="13.83203125" style="2" customWidth="1"/>
    <col min="5" max="6" width="18.83203125" style="2" customWidth="1"/>
    <col min="7" max="7" width="13.83203125" style="2" customWidth="1"/>
    <col min="8" max="16384" width="9.33203125" style="2"/>
  </cols>
  <sheetData>
    <row r="1" spans="1:7" x14ac:dyDescent="0.2">
      <c r="A1" s="1"/>
      <c r="C1" s="2"/>
      <c r="D1" s="1"/>
      <c r="E1" s="1"/>
      <c r="F1" s="3"/>
      <c r="G1" s="1"/>
    </row>
    <row r="2" spans="1:7" x14ac:dyDescent="0.2">
      <c r="A2" s="1"/>
      <c r="C2" s="2"/>
      <c r="D2" s="1"/>
      <c r="E2" s="1"/>
      <c r="F2" s="4"/>
      <c r="G2" s="1"/>
    </row>
    <row r="3" spans="1:7" x14ac:dyDescent="0.2">
      <c r="A3" s="1"/>
      <c r="C3" s="2"/>
      <c r="D3" s="1"/>
      <c r="E3" s="1"/>
      <c r="F3" s="4"/>
      <c r="G3" s="1"/>
    </row>
    <row r="4" spans="1:7" x14ac:dyDescent="0.2">
      <c r="A4" s="1"/>
      <c r="C4" s="2"/>
      <c r="D4" s="1"/>
      <c r="E4" s="1"/>
      <c r="F4" s="4"/>
      <c r="G4" s="1"/>
    </row>
    <row r="5" spans="1:7" x14ac:dyDescent="0.2">
      <c r="A5" s="5"/>
      <c r="B5" s="5"/>
      <c r="C5" s="5"/>
      <c r="D5" s="5"/>
      <c r="E5" s="5"/>
      <c r="F5" s="5"/>
      <c r="G5" s="5"/>
    </row>
    <row r="6" spans="1:7" ht="23.25" customHeight="1" x14ac:dyDescent="0.2">
      <c r="A6" s="54" t="s">
        <v>448</v>
      </c>
      <c r="B6" s="54"/>
      <c r="C6" s="54"/>
      <c r="D6" s="54"/>
      <c r="E6" s="54"/>
      <c r="F6" s="54"/>
      <c r="G6" s="54"/>
    </row>
    <row r="7" spans="1:7" ht="12.75" x14ac:dyDescent="0.2">
      <c r="A7" s="54" t="str">
        <f>"WYDATKI "&amp;(UPPER(MID([2]Table!$D$26,10,99)))</f>
        <v>WYDATKI BIAŁOŁĘKA</v>
      </c>
      <c r="B7" s="54"/>
      <c r="C7" s="54"/>
      <c r="D7" s="54"/>
      <c r="E7" s="54"/>
      <c r="F7" s="54"/>
      <c r="G7" s="54"/>
    </row>
    <row r="8" spans="1:7" x14ac:dyDescent="0.2">
      <c r="A8" s="2"/>
      <c r="C8" s="2"/>
    </row>
    <row r="9" spans="1:7" s="12" customFormat="1" ht="18" customHeight="1" x14ac:dyDescent="0.2">
      <c r="A9" s="55" t="s">
        <v>2</v>
      </c>
      <c r="B9" s="56" t="s">
        <v>3</v>
      </c>
      <c r="C9" s="56"/>
      <c r="D9" s="56"/>
      <c r="E9" s="56" t="s">
        <v>12</v>
      </c>
      <c r="F9" s="56"/>
      <c r="G9" s="56"/>
    </row>
    <row r="10" spans="1:7" s="14" customFormat="1" ht="23.25" customHeight="1" x14ac:dyDescent="0.2">
      <c r="A10" s="55"/>
      <c r="B10" s="13" t="s">
        <v>3</v>
      </c>
      <c r="C10" s="13" t="s">
        <v>1</v>
      </c>
      <c r="D10" s="13" t="s">
        <v>13</v>
      </c>
      <c r="E10" s="13" t="s">
        <v>3</v>
      </c>
      <c r="F10" s="13" t="s">
        <v>1</v>
      </c>
      <c r="G10" s="13" t="s">
        <v>14</v>
      </c>
    </row>
    <row r="11" spans="1:7" s="50" customFormat="1" ht="9.75" x14ac:dyDescent="0.2">
      <c r="A11" s="48">
        <v>1</v>
      </c>
      <c r="B11" s="49">
        <v>2</v>
      </c>
      <c r="C11" s="49">
        <v>3</v>
      </c>
      <c r="D11" s="49">
        <v>4</v>
      </c>
      <c r="E11" s="49">
        <v>5</v>
      </c>
      <c r="F11" s="49">
        <v>6</v>
      </c>
      <c r="G11" s="49">
        <v>7</v>
      </c>
    </row>
    <row r="12" spans="1:7" s="6" customFormat="1" x14ac:dyDescent="0.2">
      <c r="A12" s="15" t="s">
        <v>0</v>
      </c>
      <c r="B12" s="16">
        <v>750935811</v>
      </c>
      <c r="C12" s="17">
        <v>420779173.56999999</v>
      </c>
      <c r="D12" s="18">
        <v>56.033973531000001</v>
      </c>
      <c r="E12" s="16">
        <v>298594549</v>
      </c>
      <c r="F12" s="17">
        <v>179523185.49000001</v>
      </c>
      <c r="G12" s="18">
        <v>60.122726986000004</v>
      </c>
    </row>
    <row r="13" spans="1:7" x14ac:dyDescent="0.2">
      <c r="A13" s="19" t="s">
        <v>15</v>
      </c>
      <c r="B13" s="16">
        <v>12355618</v>
      </c>
      <c r="C13" s="17">
        <v>205583.41</v>
      </c>
      <c r="D13" s="18">
        <v>1.6638860959999999</v>
      </c>
      <c r="E13" s="16">
        <v>12355618</v>
      </c>
      <c r="F13" s="17">
        <v>205583.41</v>
      </c>
      <c r="G13" s="18">
        <v>1.6638860959999999</v>
      </c>
    </row>
    <row r="14" spans="1:7" x14ac:dyDescent="0.2">
      <c r="A14" s="20" t="s">
        <v>16</v>
      </c>
      <c r="B14" s="21">
        <v>12355618</v>
      </c>
      <c r="C14" s="22">
        <v>205583.41</v>
      </c>
      <c r="D14" s="23">
        <v>1.6638860959999999</v>
      </c>
      <c r="E14" s="21">
        <v>12355618</v>
      </c>
      <c r="F14" s="22">
        <v>205583.41</v>
      </c>
      <c r="G14" s="23">
        <v>1.6638860959999999</v>
      </c>
    </row>
    <row r="15" spans="1:7" x14ac:dyDescent="0.2">
      <c r="A15" s="24" t="s">
        <v>17</v>
      </c>
      <c r="B15" s="25">
        <v>11802118</v>
      </c>
      <c r="C15" s="26">
        <v>205583.41</v>
      </c>
      <c r="D15" s="27">
        <v>1.741919628</v>
      </c>
      <c r="E15" s="25">
        <v>11802118</v>
      </c>
      <c r="F15" s="26">
        <v>205583.41</v>
      </c>
      <c r="G15" s="27">
        <v>1.741919628</v>
      </c>
    </row>
    <row r="16" spans="1:7" x14ac:dyDescent="0.2">
      <c r="A16" s="28" t="s">
        <v>18</v>
      </c>
      <c r="B16" s="29">
        <v>11177118</v>
      </c>
      <c r="C16" s="30">
        <v>205583.41</v>
      </c>
      <c r="D16" s="31">
        <v>1.8393239649999999</v>
      </c>
      <c r="E16" s="29">
        <v>11177118</v>
      </c>
      <c r="F16" s="30">
        <v>205583.41</v>
      </c>
      <c r="G16" s="31">
        <v>1.8393239649999999</v>
      </c>
    </row>
    <row r="17" spans="1:7" x14ac:dyDescent="0.2">
      <c r="A17" s="28" t="s">
        <v>19</v>
      </c>
      <c r="B17" s="29">
        <v>625000</v>
      </c>
      <c r="C17" s="32">
        <v>0</v>
      </c>
      <c r="D17" s="33">
        <v>0</v>
      </c>
      <c r="E17" s="29">
        <v>625000</v>
      </c>
      <c r="F17" s="32">
        <v>0</v>
      </c>
      <c r="G17" s="33">
        <v>0</v>
      </c>
    </row>
    <row r="18" spans="1:7" x14ac:dyDescent="0.2">
      <c r="A18" s="24" t="s">
        <v>20</v>
      </c>
      <c r="B18" s="25">
        <v>352500</v>
      </c>
      <c r="C18" s="36">
        <v>0</v>
      </c>
      <c r="D18" s="37">
        <v>0</v>
      </c>
      <c r="E18" s="25">
        <v>352500</v>
      </c>
      <c r="F18" s="36">
        <v>0</v>
      </c>
      <c r="G18" s="37">
        <v>0</v>
      </c>
    </row>
    <row r="19" spans="1:7" x14ac:dyDescent="0.2">
      <c r="A19" s="28" t="s">
        <v>21</v>
      </c>
      <c r="B19" s="29">
        <v>352500</v>
      </c>
      <c r="C19" s="32">
        <v>0</v>
      </c>
      <c r="D19" s="33">
        <v>0</v>
      </c>
      <c r="E19" s="29">
        <v>352500</v>
      </c>
      <c r="F19" s="32">
        <v>0</v>
      </c>
      <c r="G19" s="33">
        <v>0</v>
      </c>
    </row>
    <row r="20" spans="1:7" x14ac:dyDescent="0.2">
      <c r="A20" s="24" t="s">
        <v>22</v>
      </c>
      <c r="B20" s="25">
        <v>201000</v>
      </c>
      <c r="C20" s="36">
        <v>0</v>
      </c>
      <c r="D20" s="37">
        <v>0</v>
      </c>
      <c r="E20" s="25">
        <v>201000</v>
      </c>
      <c r="F20" s="36">
        <v>0</v>
      </c>
      <c r="G20" s="37">
        <v>0</v>
      </c>
    </row>
    <row r="21" spans="1:7" ht="22.5" x14ac:dyDescent="0.2">
      <c r="A21" s="19" t="s">
        <v>23</v>
      </c>
      <c r="B21" s="16">
        <v>16863400</v>
      </c>
      <c r="C21" s="17">
        <v>4918220.0999999996</v>
      </c>
      <c r="D21" s="18">
        <v>29.165056276000001</v>
      </c>
      <c r="E21" s="16">
        <v>2875000</v>
      </c>
      <c r="F21" s="17">
        <v>124808.2</v>
      </c>
      <c r="G21" s="18">
        <v>4.3411547830000004</v>
      </c>
    </row>
    <row r="22" spans="1:7" x14ac:dyDescent="0.2">
      <c r="A22" s="20" t="s">
        <v>24</v>
      </c>
      <c r="B22" s="21">
        <v>2195302</v>
      </c>
      <c r="C22" s="22">
        <v>1500</v>
      </c>
      <c r="D22" s="23">
        <v>6.8327729000000004E-2</v>
      </c>
      <c r="E22" s="21">
        <v>2195302</v>
      </c>
      <c r="F22" s="22">
        <v>1500</v>
      </c>
      <c r="G22" s="23">
        <v>6.8327729000000004E-2</v>
      </c>
    </row>
    <row r="23" spans="1:7" x14ac:dyDescent="0.2">
      <c r="A23" s="24" t="s">
        <v>180</v>
      </c>
      <c r="B23" s="25">
        <v>2195302</v>
      </c>
      <c r="C23" s="26">
        <v>1500</v>
      </c>
      <c r="D23" s="27">
        <v>6.8327729000000004E-2</v>
      </c>
      <c r="E23" s="25">
        <v>2195302</v>
      </c>
      <c r="F23" s="26">
        <v>1500</v>
      </c>
      <c r="G23" s="27">
        <v>6.8327729000000004E-2</v>
      </c>
    </row>
    <row r="24" spans="1:7" ht="33.75" x14ac:dyDescent="0.2">
      <c r="A24" s="20" t="s">
        <v>26</v>
      </c>
      <c r="B24" s="21">
        <v>13673100</v>
      </c>
      <c r="C24" s="22">
        <v>4694712.1900000004</v>
      </c>
      <c r="D24" s="23">
        <v>34.335389853000002</v>
      </c>
      <c r="E24" s="21">
        <v>110000</v>
      </c>
      <c r="F24" s="34">
        <v>0</v>
      </c>
      <c r="G24" s="35">
        <v>0</v>
      </c>
    </row>
    <row r="25" spans="1:7" ht="21" x14ac:dyDescent="0.2">
      <c r="A25" s="24" t="s">
        <v>27</v>
      </c>
      <c r="B25" s="25">
        <v>8125100</v>
      </c>
      <c r="C25" s="26">
        <v>2384978.9300000002</v>
      </c>
      <c r="D25" s="27">
        <v>29.353225559999998</v>
      </c>
      <c r="E25" s="25">
        <v>60600</v>
      </c>
      <c r="F25" s="36">
        <v>0</v>
      </c>
      <c r="G25" s="37">
        <v>0</v>
      </c>
    </row>
    <row r="26" spans="1:7" ht="21" x14ac:dyDescent="0.2">
      <c r="A26" s="24" t="s">
        <v>28</v>
      </c>
      <c r="B26" s="25">
        <v>1435824</v>
      </c>
      <c r="C26" s="26">
        <v>433259.31</v>
      </c>
      <c r="D26" s="27">
        <v>30.174959466000001</v>
      </c>
      <c r="E26" s="25"/>
      <c r="F26" s="25"/>
      <c r="G26" s="25"/>
    </row>
    <row r="27" spans="1:7" ht="21" x14ac:dyDescent="0.2">
      <c r="A27" s="24" t="s">
        <v>181</v>
      </c>
      <c r="B27" s="25">
        <v>3293776</v>
      </c>
      <c r="C27" s="26">
        <v>1479684.07</v>
      </c>
      <c r="D27" s="27">
        <v>44.923639919999999</v>
      </c>
      <c r="E27" s="25"/>
      <c r="F27" s="25"/>
      <c r="G27" s="25"/>
    </row>
    <row r="28" spans="1:7" x14ac:dyDescent="0.2">
      <c r="A28" s="24" t="s">
        <v>29</v>
      </c>
      <c r="B28" s="25">
        <v>766000</v>
      </c>
      <c r="C28" s="26">
        <v>396789.88</v>
      </c>
      <c r="D28" s="27">
        <v>51.800245431</v>
      </c>
      <c r="E28" s="25"/>
      <c r="F28" s="25"/>
      <c r="G28" s="25"/>
    </row>
    <row r="29" spans="1:7" ht="21" x14ac:dyDescent="0.2">
      <c r="A29" s="24" t="s">
        <v>30</v>
      </c>
      <c r="B29" s="25">
        <v>52400</v>
      </c>
      <c r="C29" s="36">
        <v>0</v>
      </c>
      <c r="D29" s="37">
        <v>0</v>
      </c>
      <c r="E29" s="25">
        <v>49400</v>
      </c>
      <c r="F29" s="36">
        <v>0</v>
      </c>
      <c r="G29" s="37">
        <v>0</v>
      </c>
    </row>
    <row r="30" spans="1:7" ht="22.5" x14ac:dyDescent="0.2">
      <c r="A30" s="20" t="s">
        <v>31</v>
      </c>
      <c r="B30" s="21">
        <v>313000</v>
      </c>
      <c r="C30" s="22">
        <v>53284.44</v>
      </c>
      <c r="D30" s="23">
        <v>17.023782747999999</v>
      </c>
      <c r="E30" s="21">
        <v>313000</v>
      </c>
      <c r="F30" s="22">
        <v>53284.44</v>
      </c>
      <c r="G30" s="23">
        <v>17.023782747999999</v>
      </c>
    </row>
    <row r="31" spans="1:7" ht="21" x14ac:dyDescent="0.2">
      <c r="A31" s="24" t="s">
        <v>32</v>
      </c>
      <c r="B31" s="25">
        <v>5000</v>
      </c>
      <c r="C31" s="36">
        <v>0</v>
      </c>
      <c r="D31" s="37">
        <v>0</v>
      </c>
      <c r="E31" s="25">
        <v>5000</v>
      </c>
      <c r="F31" s="36">
        <v>0</v>
      </c>
      <c r="G31" s="37">
        <v>0</v>
      </c>
    </row>
    <row r="32" spans="1:7" ht="21" x14ac:dyDescent="0.2">
      <c r="A32" s="24" t="s">
        <v>33</v>
      </c>
      <c r="B32" s="25">
        <v>308000</v>
      </c>
      <c r="C32" s="26">
        <v>53284.44</v>
      </c>
      <c r="D32" s="27">
        <v>17.300142857000001</v>
      </c>
      <c r="E32" s="25">
        <v>308000</v>
      </c>
      <c r="F32" s="26">
        <v>53284.44</v>
      </c>
      <c r="G32" s="27">
        <v>17.300142857000001</v>
      </c>
    </row>
    <row r="33" spans="1:7" x14ac:dyDescent="0.2">
      <c r="A33" s="20" t="s">
        <v>34</v>
      </c>
      <c r="B33" s="21">
        <v>681998</v>
      </c>
      <c r="C33" s="22">
        <v>168723.47</v>
      </c>
      <c r="D33" s="23">
        <v>24.739584279999999</v>
      </c>
      <c r="E33" s="21">
        <v>256698</v>
      </c>
      <c r="F33" s="22">
        <v>70023.759999999995</v>
      </c>
      <c r="G33" s="23">
        <v>27.278654293999999</v>
      </c>
    </row>
    <row r="34" spans="1:7" ht="21" x14ac:dyDescent="0.2">
      <c r="A34" s="24" t="s">
        <v>35</v>
      </c>
      <c r="B34" s="25">
        <v>190300</v>
      </c>
      <c r="C34" s="26">
        <v>83094.52</v>
      </c>
      <c r="D34" s="27">
        <v>43.665013137000003</v>
      </c>
      <c r="E34" s="25"/>
      <c r="F34" s="25"/>
      <c r="G34" s="25"/>
    </row>
    <row r="35" spans="1:7" x14ac:dyDescent="0.2">
      <c r="A35" s="24" t="s">
        <v>182</v>
      </c>
      <c r="B35" s="25">
        <v>95000</v>
      </c>
      <c r="C35" s="26">
        <v>12198.39</v>
      </c>
      <c r="D35" s="27">
        <v>12.840410525999999</v>
      </c>
      <c r="E35" s="25"/>
      <c r="F35" s="25"/>
      <c r="G35" s="25"/>
    </row>
    <row r="36" spans="1:7" x14ac:dyDescent="0.2">
      <c r="A36" s="24" t="s">
        <v>36</v>
      </c>
      <c r="B36" s="25">
        <v>396698</v>
      </c>
      <c r="C36" s="26">
        <v>73430.559999999998</v>
      </c>
      <c r="D36" s="27">
        <v>18.510443713000001</v>
      </c>
      <c r="E36" s="25">
        <v>256698</v>
      </c>
      <c r="F36" s="26">
        <v>70023.759999999995</v>
      </c>
      <c r="G36" s="27">
        <v>27.278654293999999</v>
      </c>
    </row>
    <row r="37" spans="1:7" ht="22.5" x14ac:dyDescent="0.2">
      <c r="A37" s="19" t="s">
        <v>37</v>
      </c>
      <c r="B37" s="16">
        <v>11381984</v>
      </c>
      <c r="C37" s="17">
        <v>4027617.52</v>
      </c>
      <c r="D37" s="18">
        <v>35.385900384000003</v>
      </c>
      <c r="E37" s="16">
        <v>11336984</v>
      </c>
      <c r="F37" s="17">
        <v>4011571.11</v>
      </c>
      <c r="G37" s="18">
        <v>35.384817601999998</v>
      </c>
    </row>
    <row r="38" spans="1:7" x14ac:dyDescent="0.2">
      <c r="A38" s="20" t="s">
        <v>38</v>
      </c>
      <c r="B38" s="21">
        <v>5987100</v>
      </c>
      <c r="C38" s="22">
        <v>3115759.67</v>
      </c>
      <c r="D38" s="23">
        <v>52.041216448999997</v>
      </c>
      <c r="E38" s="21">
        <v>5987100</v>
      </c>
      <c r="F38" s="22">
        <v>3115759.67</v>
      </c>
      <c r="G38" s="23">
        <v>52.041216448999997</v>
      </c>
    </row>
    <row r="39" spans="1:7" x14ac:dyDescent="0.2">
      <c r="A39" s="24" t="s">
        <v>39</v>
      </c>
      <c r="B39" s="25">
        <v>4140000</v>
      </c>
      <c r="C39" s="26">
        <v>2550522.7799999998</v>
      </c>
      <c r="D39" s="27">
        <v>61.606830434999999</v>
      </c>
      <c r="E39" s="25">
        <v>4140000</v>
      </c>
      <c r="F39" s="26">
        <v>2550522.7799999998</v>
      </c>
      <c r="G39" s="27">
        <v>61.606830434999999</v>
      </c>
    </row>
    <row r="40" spans="1:7" x14ac:dyDescent="0.2">
      <c r="A40" s="28" t="s">
        <v>40</v>
      </c>
      <c r="B40" s="29">
        <v>2600000</v>
      </c>
      <c r="C40" s="30">
        <v>2136852.48</v>
      </c>
      <c r="D40" s="31">
        <v>82.186633846000007</v>
      </c>
      <c r="E40" s="29">
        <v>2600000</v>
      </c>
      <c r="F40" s="30">
        <v>2136852.48</v>
      </c>
      <c r="G40" s="31">
        <v>82.186633846000007</v>
      </c>
    </row>
    <row r="41" spans="1:7" x14ac:dyDescent="0.2">
      <c r="A41" s="28" t="s">
        <v>41</v>
      </c>
      <c r="B41" s="29">
        <v>1280000</v>
      </c>
      <c r="C41" s="30">
        <v>365576.1</v>
      </c>
      <c r="D41" s="31">
        <v>28.560632812000001</v>
      </c>
      <c r="E41" s="29">
        <v>1280000</v>
      </c>
      <c r="F41" s="30">
        <v>365576.1</v>
      </c>
      <c r="G41" s="31">
        <v>28.560632812000001</v>
      </c>
    </row>
    <row r="42" spans="1:7" x14ac:dyDescent="0.2">
      <c r="A42" s="28" t="s">
        <v>42</v>
      </c>
      <c r="B42" s="29">
        <v>260000</v>
      </c>
      <c r="C42" s="30">
        <v>48094.2</v>
      </c>
      <c r="D42" s="31">
        <v>18.497769230999999</v>
      </c>
      <c r="E42" s="29">
        <v>260000</v>
      </c>
      <c r="F42" s="30">
        <v>48094.2</v>
      </c>
      <c r="G42" s="31">
        <v>18.497769230999999</v>
      </c>
    </row>
    <row r="43" spans="1:7" x14ac:dyDescent="0.2">
      <c r="A43" s="24" t="s">
        <v>43</v>
      </c>
      <c r="B43" s="25">
        <v>65000</v>
      </c>
      <c r="C43" s="26">
        <v>3211.4</v>
      </c>
      <c r="D43" s="27">
        <v>4.9406153850000001</v>
      </c>
      <c r="E43" s="25">
        <v>65000</v>
      </c>
      <c r="F43" s="26">
        <v>3211.4</v>
      </c>
      <c r="G43" s="27">
        <v>4.9406153850000001</v>
      </c>
    </row>
    <row r="44" spans="1:7" x14ac:dyDescent="0.2">
      <c r="A44" s="24" t="s">
        <v>44</v>
      </c>
      <c r="B44" s="25">
        <v>902300</v>
      </c>
      <c r="C44" s="26">
        <v>263537.46000000002</v>
      </c>
      <c r="D44" s="27">
        <v>29.207299123999999</v>
      </c>
      <c r="E44" s="25">
        <v>902300</v>
      </c>
      <c r="F44" s="26">
        <v>263537.46000000002</v>
      </c>
      <c r="G44" s="27">
        <v>29.207299123999999</v>
      </c>
    </row>
    <row r="45" spans="1:7" x14ac:dyDescent="0.2">
      <c r="A45" s="24" t="s">
        <v>45</v>
      </c>
      <c r="B45" s="25">
        <v>204200</v>
      </c>
      <c r="C45" s="26">
        <v>85204.14</v>
      </c>
      <c r="D45" s="27">
        <v>41.725827619999997</v>
      </c>
      <c r="E45" s="25">
        <v>204200</v>
      </c>
      <c r="F45" s="26">
        <v>85204.14</v>
      </c>
      <c r="G45" s="27">
        <v>41.725827619999997</v>
      </c>
    </row>
    <row r="46" spans="1:7" x14ac:dyDescent="0.2">
      <c r="A46" s="24" t="s">
        <v>46</v>
      </c>
      <c r="B46" s="25">
        <v>390000</v>
      </c>
      <c r="C46" s="26">
        <v>103007.89</v>
      </c>
      <c r="D46" s="27">
        <v>26.412279486999999</v>
      </c>
      <c r="E46" s="25">
        <v>390000</v>
      </c>
      <c r="F46" s="26">
        <v>103007.89</v>
      </c>
      <c r="G46" s="27">
        <v>26.412279486999999</v>
      </c>
    </row>
    <row r="47" spans="1:7" ht="21" x14ac:dyDescent="0.2">
      <c r="A47" s="24" t="s">
        <v>49</v>
      </c>
      <c r="B47" s="25">
        <v>15600</v>
      </c>
      <c r="C47" s="36">
        <v>0</v>
      </c>
      <c r="D47" s="37">
        <v>0</v>
      </c>
      <c r="E47" s="25">
        <v>15600</v>
      </c>
      <c r="F47" s="36">
        <v>0</v>
      </c>
      <c r="G47" s="37">
        <v>0</v>
      </c>
    </row>
    <row r="48" spans="1:7" ht="21" x14ac:dyDescent="0.2">
      <c r="A48" s="24" t="s">
        <v>50</v>
      </c>
      <c r="B48" s="25">
        <v>270000</v>
      </c>
      <c r="C48" s="26">
        <v>110276</v>
      </c>
      <c r="D48" s="27">
        <v>40.842962962999998</v>
      </c>
      <c r="E48" s="25">
        <v>270000</v>
      </c>
      <c r="F48" s="26">
        <v>110276</v>
      </c>
      <c r="G48" s="27">
        <v>40.842962962999998</v>
      </c>
    </row>
    <row r="49" spans="1:7" x14ac:dyDescent="0.2">
      <c r="A49" s="20" t="s">
        <v>10</v>
      </c>
      <c r="B49" s="21">
        <v>327394</v>
      </c>
      <c r="C49" s="22">
        <v>71176.100000000006</v>
      </c>
      <c r="D49" s="23">
        <v>21.740196826999998</v>
      </c>
      <c r="E49" s="21">
        <v>327394</v>
      </c>
      <c r="F49" s="22">
        <v>71176.100000000006</v>
      </c>
      <c r="G49" s="23">
        <v>21.740196826999998</v>
      </c>
    </row>
    <row r="50" spans="1:7" ht="21" x14ac:dyDescent="0.2">
      <c r="A50" s="24" t="s">
        <v>51</v>
      </c>
      <c r="B50" s="25">
        <v>326250</v>
      </c>
      <c r="C50" s="26">
        <v>70518.2</v>
      </c>
      <c r="D50" s="27">
        <v>21.614773946</v>
      </c>
      <c r="E50" s="25">
        <v>326250</v>
      </c>
      <c r="F50" s="26">
        <v>70518.2</v>
      </c>
      <c r="G50" s="27">
        <v>21.614773946</v>
      </c>
    </row>
    <row r="51" spans="1:7" ht="21" x14ac:dyDescent="0.2">
      <c r="A51" s="24" t="s">
        <v>52</v>
      </c>
      <c r="B51" s="25">
        <v>1144</v>
      </c>
      <c r="C51" s="26">
        <v>657.9</v>
      </c>
      <c r="D51" s="27">
        <v>57.508741258999997</v>
      </c>
      <c r="E51" s="25">
        <v>1144</v>
      </c>
      <c r="F51" s="26">
        <v>657.9</v>
      </c>
      <c r="G51" s="27">
        <v>57.508741258999997</v>
      </c>
    </row>
    <row r="52" spans="1:7" x14ac:dyDescent="0.2">
      <c r="A52" s="20" t="s">
        <v>53</v>
      </c>
      <c r="B52" s="21">
        <v>3241434</v>
      </c>
      <c r="C52" s="22">
        <v>520207.16</v>
      </c>
      <c r="D52" s="23">
        <v>16.048673519000001</v>
      </c>
      <c r="E52" s="21">
        <v>3241434</v>
      </c>
      <c r="F52" s="22">
        <v>520207.16</v>
      </c>
      <c r="G52" s="23">
        <v>16.048673519000001</v>
      </c>
    </row>
    <row r="53" spans="1:7" x14ac:dyDescent="0.2">
      <c r="A53" s="24" t="s">
        <v>54</v>
      </c>
      <c r="B53" s="25">
        <v>1067434</v>
      </c>
      <c r="C53" s="26">
        <v>282012.52</v>
      </c>
      <c r="D53" s="27">
        <v>26.419668100999999</v>
      </c>
      <c r="E53" s="25">
        <v>1067434</v>
      </c>
      <c r="F53" s="26">
        <v>282012.52</v>
      </c>
      <c r="G53" s="27">
        <v>26.419668100999999</v>
      </c>
    </row>
    <row r="54" spans="1:7" x14ac:dyDescent="0.2">
      <c r="A54" s="24" t="s">
        <v>55</v>
      </c>
      <c r="B54" s="25">
        <v>1010700</v>
      </c>
      <c r="C54" s="26">
        <v>12706.96</v>
      </c>
      <c r="D54" s="27">
        <v>1.257243495</v>
      </c>
      <c r="E54" s="25">
        <v>1010700</v>
      </c>
      <c r="F54" s="26">
        <v>12706.96</v>
      </c>
      <c r="G54" s="27">
        <v>1.257243495</v>
      </c>
    </row>
    <row r="55" spans="1:7" x14ac:dyDescent="0.2">
      <c r="A55" s="24" t="s">
        <v>56</v>
      </c>
      <c r="B55" s="25">
        <v>1155500</v>
      </c>
      <c r="C55" s="26">
        <v>225487.68</v>
      </c>
      <c r="D55" s="27">
        <v>19.514295109999999</v>
      </c>
      <c r="E55" s="25">
        <v>1155500</v>
      </c>
      <c r="F55" s="26">
        <v>225487.68</v>
      </c>
      <c r="G55" s="27">
        <v>19.514295109999999</v>
      </c>
    </row>
    <row r="56" spans="1:7" x14ac:dyDescent="0.2">
      <c r="A56" s="24" t="s">
        <v>57</v>
      </c>
      <c r="B56" s="25">
        <v>7800</v>
      </c>
      <c r="C56" s="36">
        <v>0</v>
      </c>
      <c r="D56" s="37">
        <v>0</v>
      </c>
      <c r="E56" s="25">
        <v>7800</v>
      </c>
      <c r="F56" s="36">
        <v>0</v>
      </c>
      <c r="G56" s="37">
        <v>0</v>
      </c>
    </row>
    <row r="57" spans="1:7" ht="22.5" x14ac:dyDescent="0.2">
      <c r="A57" s="20" t="s">
        <v>58</v>
      </c>
      <c r="B57" s="21">
        <v>1826056</v>
      </c>
      <c r="C57" s="22">
        <v>320474.59000000003</v>
      </c>
      <c r="D57" s="23">
        <v>17.550096492000002</v>
      </c>
      <c r="E57" s="21">
        <v>1781056</v>
      </c>
      <c r="F57" s="22">
        <v>304428.18</v>
      </c>
      <c r="G57" s="23">
        <v>17.092566432000002</v>
      </c>
    </row>
    <row r="58" spans="1:7" ht="21" x14ac:dyDescent="0.2">
      <c r="A58" s="24" t="s">
        <v>59</v>
      </c>
      <c r="B58" s="25">
        <v>1683816</v>
      </c>
      <c r="C58" s="26">
        <v>280945.65999999997</v>
      </c>
      <c r="D58" s="27">
        <v>16.685057037</v>
      </c>
      <c r="E58" s="25">
        <v>1683816</v>
      </c>
      <c r="F58" s="26">
        <v>280945.65999999997</v>
      </c>
      <c r="G58" s="27">
        <v>16.685057037</v>
      </c>
    </row>
    <row r="59" spans="1:7" ht="21" x14ac:dyDescent="0.2">
      <c r="A59" s="24" t="s">
        <v>183</v>
      </c>
      <c r="B59" s="25">
        <v>4240</v>
      </c>
      <c r="C59" s="26">
        <v>4239.5200000000004</v>
      </c>
      <c r="D59" s="27">
        <v>99.988679245</v>
      </c>
      <c r="E59" s="25">
        <v>4240</v>
      </c>
      <c r="F59" s="26">
        <v>4239.5200000000004</v>
      </c>
      <c r="G59" s="27">
        <v>99.988679245</v>
      </c>
    </row>
    <row r="60" spans="1:7" ht="21" x14ac:dyDescent="0.2">
      <c r="A60" s="24" t="s">
        <v>184</v>
      </c>
      <c r="B60" s="25">
        <v>45000</v>
      </c>
      <c r="C60" s="26">
        <v>16046.41</v>
      </c>
      <c r="D60" s="27">
        <v>35.658688888999997</v>
      </c>
      <c r="E60" s="25"/>
      <c r="F60" s="25"/>
      <c r="G60" s="25"/>
    </row>
    <row r="61" spans="1:7" x14ac:dyDescent="0.2">
      <c r="A61" s="24" t="s">
        <v>60</v>
      </c>
      <c r="B61" s="25">
        <v>93000</v>
      </c>
      <c r="C61" s="26">
        <v>19243</v>
      </c>
      <c r="D61" s="27">
        <v>20.691397849000001</v>
      </c>
      <c r="E61" s="25">
        <v>93000</v>
      </c>
      <c r="F61" s="26">
        <v>19243</v>
      </c>
      <c r="G61" s="27">
        <v>20.691397849000001</v>
      </c>
    </row>
    <row r="62" spans="1:7" x14ac:dyDescent="0.2">
      <c r="A62" s="19" t="s">
        <v>61</v>
      </c>
      <c r="B62" s="16">
        <v>9889</v>
      </c>
      <c r="C62" s="17">
        <v>9888.9</v>
      </c>
      <c r="D62" s="18">
        <v>99.998988775000001</v>
      </c>
      <c r="E62" s="16">
        <v>9889</v>
      </c>
      <c r="F62" s="17">
        <v>9888.9</v>
      </c>
      <c r="G62" s="18">
        <v>99.998988775000001</v>
      </c>
    </row>
    <row r="63" spans="1:7" x14ac:dyDescent="0.2">
      <c r="A63" s="20" t="s">
        <v>62</v>
      </c>
      <c r="B63" s="21">
        <v>9889</v>
      </c>
      <c r="C63" s="22">
        <v>9888.9</v>
      </c>
      <c r="D63" s="23">
        <v>99.998988775000001</v>
      </c>
      <c r="E63" s="21">
        <v>9889</v>
      </c>
      <c r="F63" s="22">
        <v>9888.9</v>
      </c>
      <c r="G63" s="23">
        <v>99.998988775000001</v>
      </c>
    </row>
    <row r="64" spans="1:7" x14ac:dyDescent="0.2">
      <c r="A64" s="24" t="s">
        <v>6</v>
      </c>
      <c r="B64" s="25">
        <v>9889</v>
      </c>
      <c r="C64" s="26">
        <v>9888.9</v>
      </c>
      <c r="D64" s="27">
        <v>99.998988775000001</v>
      </c>
      <c r="E64" s="25">
        <v>9889</v>
      </c>
      <c r="F64" s="26">
        <v>9888.9</v>
      </c>
      <c r="G64" s="27">
        <v>99.998988775000001</v>
      </c>
    </row>
    <row r="65" spans="1:7" x14ac:dyDescent="0.2">
      <c r="A65" s="19" t="s">
        <v>63</v>
      </c>
      <c r="B65" s="16">
        <v>581152888</v>
      </c>
      <c r="C65" s="17">
        <v>341307925.72000003</v>
      </c>
      <c r="D65" s="18">
        <v>58.729455324</v>
      </c>
      <c r="E65" s="16">
        <v>171846604</v>
      </c>
      <c r="F65" s="17">
        <v>117686250.47</v>
      </c>
      <c r="G65" s="18">
        <v>68.483314613999994</v>
      </c>
    </row>
    <row r="66" spans="1:7" x14ac:dyDescent="0.2">
      <c r="A66" s="20" t="s">
        <v>64</v>
      </c>
      <c r="B66" s="21">
        <v>565296097</v>
      </c>
      <c r="C66" s="22">
        <v>334526771.31</v>
      </c>
      <c r="D66" s="23">
        <v>59.177265345999999</v>
      </c>
      <c r="E66" s="21">
        <v>170059165</v>
      </c>
      <c r="F66" s="22">
        <v>117514335.70999999</v>
      </c>
      <c r="G66" s="23">
        <v>69.102030290000002</v>
      </c>
    </row>
    <row r="67" spans="1:7" ht="21" x14ac:dyDescent="0.2">
      <c r="A67" s="24" t="s">
        <v>65</v>
      </c>
      <c r="B67" s="25">
        <v>188278397</v>
      </c>
      <c r="C67" s="26">
        <v>124124334.53</v>
      </c>
      <c r="D67" s="27">
        <v>65.925956725999995</v>
      </c>
      <c r="E67" s="25">
        <v>130615449</v>
      </c>
      <c r="F67" s="26">
        <v>93504351.469999999</v>
      </c>
      <c r="G67" s="27">
        <v>71.587512951999997</v>
      </c>
    </row>
    <row r="68" spans="1:7" ht="22.5" x14ac:dyDescent="0.2">
      <c r="A68" s="28" t="s">
        <v>66</v>
      </c>
      <c r="B68" s="29">
        <v>57662948</v>
      </c>
      <c r="C68" s="30">
        <v>30619983.059999999</v>
      </c>
      <c r="D68" s="31">
        <v>53.101660809999998</v>
      </c>
      <c r="E68" s="29"/>
      <c r="F68" s="29"/>
      <c r="G68" s="29"/>
    </row>
    <row r="69" spans="1:7" ht="22.5" x14ac:dyDescent="0.2">
      <c r="A69" s="28" t="s">
        <v>67</v>
      </c>
      <c r="B69" s="29">
        <v>130615449</v>
      </c>
      <c r="C69" s="30">
        <v>93504351.469999999</v>
      </c>
      <c r="D69" s="31">
        <v>71.587512951999997</v>
      </c>
      <c r="E69" s="29">
        <v>130615449</v>
      </c>
      <c r="F69" s="30">
        <v>93504351.469999999</v>
      </c>
      <c r="G69" s="31">
        <v>71.587512951999997</v>
      </c>
    </row>
    <row r="70" spans="1:7" x14ac:dyDescent="0.2">
      <c r="A70" s="24" t="s">
        <v>185</v>
      </c>
      <c r="B70" s="25">
        <v>300000</v>
      </c>
      <c r="C70" s="36">
        <v>0</v>
      </c>
      <c r="D70" s="37">
        <v>0</v>
      </c>
      <c r="E70" s="25">
        <v>300000</v>
      </c>
      <c r="F70" s="36">
        <v>0</v>
      </c>
      <c r="G70" s="37">
        <v>0</v>
      </c>
    </row>
    <row r="71" spans="1:7" x14ac:dyDescent="0.2">
      <c r="A71" s="28" t="s">
        <v>186</v>
      </c>
      <c r="B71" s="29">
        <v>300000</v>
      </c>
      <c r="C71" s="32">
        <v>0</v>
      </c>
      <c r="D71" s="33">
        <v>0</v>
      </c>
      <c r="E71" s="29">
        <v>300000</v>
      </c>
      <c r="F71" s="32">
        <v>0</v>
      </c>
      <c r="G71" s="33">
        <v>0</v>
      </c>
    </row>
    <row r="72" spans="1:7" ht="21" x14ac:dyDescent="0.2">
      <c r="A72" s="24" t="s">
        <v>68</v>
      </c>
      <c r="B72" s="25">
        <v>9814893</v>
      </c>
      <c r="C72" s="26">
        <v>5538913.54</v>
      </c>
      <c r="D72" s="27">
        <v>56.433763872999997</v>
      </c>
      <c r="E72" s="25">
        <v>529624</v>
      </c>
      <c r="F72" s="26">
        <v>215672.16</v>
      </c>
      <c r="G72" s="27">
        <v>40.721749770000002</v>
      </c>
    </row>
    <row r="73" spans="1:7" ht="22.5" x14ac:dyDescent="0.2">
      <c r="A73" s="28" t="s">
        <v>69</v>
      </c>
      <c r="B73" s="29">
        <v>9285269</v>
      </c>
      <c r="C73" s="30">
        <v>5323241.38</v>
      </c>
      <c r="D73" s="31">
        <v>57.329964054000001</v>
      </c>
      <c r="E73" s="29"/>
      <c r="F73" s="29"/>
      <c r="G73" s="29"/>
    </row>
    <row r="74" spans="1:7" ht="22.5" x14ac:dyDescent="0.2">
      <c r="A74" s="28" t="s">
        <v>187</v>
      </c>
      <c r="B74" s="29">
        <v>529624</v>
      </c>
      <c r="C74" s="30">
        <v>215672.16</v>
      </c>
      <c r="D74" s="31">
        <v>40.721749770000002</v>
      </c>
      <c r="E74" s="29">
        <v>529624</v>
      </c>
      <c r="F74" s="30">
        <v>215672.16</v>
      </c>
      <c r="G74" s="31">
        <v>40.721749770000002</v>
      </c>
    </row>
    <row r="75" spans="1:7" x14ac:dyDescent="0.2">
      <c r="A75" s="24" t="s">
        <v>70</v>
      </c>
      <c r="B75" s="25">
        <v>206089052</v>
      </c>
      <c r="C75" s="26">
        <v>118318823.64</v>
      </c>
      <c r="D75" s="27">
        <v>57.411503664000001</v>
      </c>
      <c r="E75" s="25">
        <v>7111725</v>
      </c>
      <c r="F75" s="26">
        <v>4655746.26</v>
      </c>
      <c r="G75" s="27">
        <v>65.465780242999998</v>
      </c>
    </row>
    <row r="76" spans="1:7" x14ac:dyDescent="0.2">
      <c r="A76" s="28" t="s">
        <v>71</v>
      </c>
      <c r="B76" s="29">
        <v>199537327</v>
      </c>
      <c r="C76" s="30">
        <v>113663077.38</v>
      </c>
      <c r="D76" s="31">
        <v>56.963315631</v>
      </c>
      <c r="E76" s="29">
        <v>560000</v>
      </c>
      <c r="F76" s="32">
        <v>0</v>
      </c>
      <c r="G76" s="33">
        <v>0</v>
      </c>
    </row>
    <row r="77" spans="1:7" x14ac:dyDescent="0.2">
      <c r="A77" s="28" t="s">
        <v>72</v>
      </c>
      <c r="B77" s="29">
        <v>6551725</v>
      </c>
      <c r="C77" s="30">
        <v>4655746.26</v>
      </c>
      <c r="D77" s="31">
        <v>71.061380933999999</v>
      </c>
      <c r="E77" s="29">
        <v>6551725</v>
      </c>
      <c r="F77" s="30">
        <v>4655746.26</v>
      </c>
      <c r="G77" s="31">
        <v>71.061380933999999</v>
      </c>
    </row>
    <row r="78" spans="1:7" x14ac:dyDescent="0.2">
      <c r="A78" s="24" t="s">
        <v>73</v>
      </c>
      <c r="B78" s="25">
        <v>19828148</v>
      </c>
      <c r="C78" s="26">
        <v>11234454.23</v>
      </c>
      <c r="D78" s="27">
        <v>56.659120307000002</v>
      </c>
      <c r="E78" s="25">
        <v>7340</v>
      </c>
      <c r="F78" s="26">
        <v>1939.36</v>
      </c>
      <c r="G78" s="27">
        <v>26.421798365000001</v>
      </c>
    </row>
    <row r="79" spans="1:7" x14ac:dyDescent="0.2">
      <c r="A79" s="28" t="s">
        <v>74</v>
      </c>
      <c r="B79" s="29">
        <v>19820808</v>
      </c>
      <c r="C79" s="30">
        <v>11232514.869999999</v>
      </c>
      <c r="D79" s="31">
        <v>56.670317728999997</v>
      </c>
      <c r="E79" s="29"/>
      <c r="F79" s="29"/>
      <c r="G79" s="29"/>
    </row>
    <row r="80" spans="1:7" ht="22.5" x14ac:dyDescent="0.2">
      <c r="A80" s="28" t="s">
        <v>75</v>
      </c>
      <c r="B80" s="29">
        <v>7340</v>
      </c>
      <c r="C80" s="30">
        <v>1939.36</v>
      </c>
      <c r="D80" s="31">
        <v>26.421798365000001</v>
      </c>
      <c r="E80" s="29">
        <v>7340</v>
      </c>
      <c r="F80" s="30">
        <v>1939.36</v>
      </c>
      <c r="G80" s="31">
        <v>26.421798365000001</v>
      </c>
    </row>
    <row r="81" spans="1:7" ht="21" x14ac:dyDescent="0.2">
      <c r="A81" s="24" t="s">
        <v>76</v>
      </c>
      <c r="B81" s="25">
        <v>11952039</v>
      </c>
      <c r="C81" s="26">
        <v>6389235.3300000001</v>
      </c>
      <c r="D81" s="27">
        <v>53.457283146000002</v>
      </c>
      <c r="E81" s="25"/>
      <c r="F81" s="25"/>
      <c r="G81" s="25"/>
    </row>
    <row r="82" spans="1:7" x14ac:dyDescent="0.2">
      <c r="A82" s="24" t="s">
        <v>79</v>
      </c>
      <c r="B82" s="25">
        <v>34484703</v>
      </c>
      <c r="C82" s="26">
        <v>18229023.859999999</v>
      </c>
      <c r="D82" s="27">
        <v>52.861188509999998</v>
      </c>
      <c r="E82" s="25"/>
      <c r="F82" s="25"/>
      <c r="G82" s="25"/>
    </row>
    <row r="83" spans="1:7" ht="21" x14ac:dyDescent="0.2">
      <c r="A83" s="24" t="s">
        <v>80</v>
      </c>
      <c r="B83" s="25">
        <v>2715923</v>
      </c>
      <c r="C83" s="26">
        <v>709257.98</v>
      </c>
      <c r="D83" s="27">
        <v>26.114804433</v>
      </c>
      <c r="E83" s="25">
        <v>300000</v>
      </c>
      <c r="F83" s="26">
        <v>9594</v>
      </c>
      <c r="G83" s="27">
        <v>3.198</v>
      </c>
    </row>
    <row r="84" spans="1:7" ht="21" x14ac:dyDescent="0.2">
      <c r="A84" s="24" t="s">
        <v>81</v>
      </c>
      <c r="B84" s="25">
        <v>1936097</v>
      </c>
      <c r="C84" s="26">
        <v>943627.5</v>
      </c>
      <c r="D84" s="27">
        <v>48.738647909000001</v>
      </c>
      <c r="E84" s="25"/>
      <c r="F84" s="25"/>
      <c r="G84" s="25"/>
    </row>
    <row r="85" spans="1:7" x14ac:dyDescent="0.2">
      <c r="A85" s="24" t="s">
        <v>7</v>
      </c>
      <c r="B85" s="25">
        <v>3909374</v>
      </c>
      <c r="C85" s="26">
        <v>1426208.42</v>
      </c>
      <c r="D85" s="27">
        <v>36.481759484000001</v>
      </c>
      <c r="E85" s="25">
        <v>3909374</v>
      </c>
      <c r="F85" s="26">
        <v>1426208.42</v>
      </c>
      <c r="G85" s="27">
        <v>36.481759484000001</v>
      </c>
    </row>
    <row r="86" spans="1:7" ht="21" x14ac:dyDescent="0.2">
      <c r="A86" s="24" t="s">
        <v>82</v>
      </c>
      <c r="B86" s="25">
        <v>1032463</v>
      </c>
      <c r="C86" s="26">
        <v>638489.30000000005</v>
      </c>
      <c r="D86" s="27">
        <v>61.841373492000002</v>
      </c>
      <c r="E86" s="25"/>
      <c r="F86" s="25"/>
      <c r="G86" s="25"/>
    </row>
    <row r="87" spans="1:7" x14ac:dyDescent="0.2">
      <c r="A87" s="24" t="s">
        <v>9</v>
      </c>
      <c r="B87" s="25">
        <v>1213676</v>
      </c>
      <c r="C87" s="26">
        <v>737542.59</v>
      </c>
      <c r="D87" s="27">
        <v>60.769314874999999</v>
      </c>
      <c r="E87" s="25">
        <v>1147452</v>
      </c>
      <c r="F87" s="26">
        <v>711635.58</v>
      </c>
      <c r="G87" s="27">
        <v>62.018766798000001</v>
      </c>
    </row>
    <row r="88" spans="1:7" ht="21" x14ac:dyDescent="0.2">
      <c r="A88" s="24" t="s">
        <v>83</v>
      </c>
      <c r="B88" s="25">
        <v>81336745</v>
      </c>
      <c r="C88" s="26">
        <v>46025988.390000001</v>
      </c>
      <c r="D88" s="27">
        <v>56.586956350000001</v>
      </c>
      <c r="E88" s="25">
        <v>25927329</v>
      </c>
      <c r="F88" s="26">
        <v>16778316.460000001</v>
      </c>
      <c r="G88" s="27">
        <v>64.712861321000005</v>
      </c>
    </row>
    <row r="89" spans="1:7" ht="33.75" x14ac:dyDescent="0.2">
      <c r="A89" s="28" t="s">
        <v>84</v>
      </c>
      <c r="B89" s="29">
        <v>55409416</v>
      </c>
      <c r="C89" s="30">
        <v>29247671.93</v>
      </c>
      <c r="D89" s="31">
        <v>52.784660156000001</v>
      </c>
      <c r="E89" s="29"/>
      <c r="F89" s="29"/>
      <c r="G89" s="29"/>
    </row>
    <row r="90" spans="1:7" ht="33.75" x14ac:dyDescent="0.2">
      <c r="A90" s="28" t="s">
        <v>85</v>
      </c>
      <c r="B90" s="29">
        <v>25927329</v>
      </c>
      <c r="C90" s="30">
        <v>16778316.460000001</v>
      </c>
      <c r="D90" s="31">
        <v>64.712861321000005</v>
      </c>
      <c r="E90" s="29">
        <v>25927329</v>
      </c>
      <c r="F90" s="30">
        <v>16778316.460000001</v>
      </c>
      <c r="G90" s="31">
        <v>64.712861321000005</v>
      </c>
    </row>
    <row r="91" spans="1:7" ht="21" x14ac:dyDescent="0.2">
      <c r="A91" s="24" t="s">
        <v>86</v>
      </c>
      <c r="B91" s="25">
        <v>2404587</v>
      </c>
      <c r="C91" s="26">
        <v>210872</v>
      </c>
      <c r="D91" s="27">
        <v>8.7695724879999997</v>
      </c>
      <c r="E91" s="25">
        <v>210872</v>
      </c>
      <c r="F91" s="26">
        <v>210872</v>
      </c>
      <c r="G91" s="27">
        <v>100</v>
      </c>
    </row>
    <row r="92" spans="1:7" ht="22.5" x14ac:dyDescent="0.2">
      <c r="A92" s="28" t="s">
        <v>87</v>
      </c>
      <c r="B92" s="29">
        <v>2193715</v>
      </c>
      <c r="C92" s="32">
        <v>0</v>
      </c>
      <c r="D92" s="33">
        <v>0</v>
      </c>
      <c r="E92" s="29"/>
      <c r="F92" s="29"/>
      <c r="G92" s="29"/>
    </row>
    <row r="93" spans="1:7" ht="33.75" x14ac:dyDescent="0.2">
      <c r="A93" s="28" t="s">
        <v>88</v>
      </c>
      <c r="B93" s="29">
        <v>210872</v>
      </c>
      <c r="C93" s="30">
        <v>210872</v>
      </c>
      <c r="D93" s="31">
        <v>100</v>
      </c>
      <c r="E93" s="29">
        <v>210872</v>
      </c>
      <c r="F93" s="30">
        <v>210872</v>
      </c>
      <c r="G93" s="31">
        <v>100</v>
      </c>
    </row>
    <row r="94" spans="1:7" ht="22.5" x14ac:dyDescent="0.2">
      <c r="A94" s="20" t="s">
        <v>89</v>
      </c>
      <c r="B94" s="21">
        <v>15856791</v>
      </c>
      <c r="C94" s="22">
        <v>6781154.4100000001</v>
      </c>
      <c r="D94" s="23">
        <v>42.76498574</v>
      </c>
      <c r="E94" s="21">
        <v>1787439</v>
      </c>
      <c r="F94" s="22">
        <v>171914.76</v>
      </c>
      <c r="G94" s="23">
        <v>9.6179371719999995</v>
      </c>
    </row>
    <row r="95" spans="1:7" x14ac:dyDescent="0.2">
      <c r="A95" s="24" t="s">
        <v>90</v>
      </c>
      <c r="B95" s="25">
        <v>8235547</v>
      </c>
      <c r="C95" s="26">
        <v>4090700.01</v>
      </c>
      <c r="D95" s="27">
        <v>49.671260572999998</v>
      </c>
      <c r="E95" s="25"/>
      <c r="F95" s="25"/>
      <c r="G95" s="25"/>
    </row>
    <row r="96" spans="1:7" ht="21" x14ac:dyDescent="0.2">
      <c r="A96" s="24" t="s">
        <v>91</v>
      </c>
      <c r="B96" s="25">
        <v>55000</v>
      </c>
      <c r="C96" s="36">
        <v>0</v>
      </c>
      <c r="D96" s="37">
        <v>0</v>
      </c>
      <c r="E96" s="25">
        <v>55000</v>
      </c>
      <c r="F96" s="36">
        <v>0</v>
      </c>
      <c r="G96" s="37">
        <v>0</v>
      </c>
    </row>
    <row r="97" spans="1:7" x14ac:dyDescent="0.2">
      <c r="A97" s="24" t="s">
        <v>8</v>
      </c>
      <c r="B97" s="25">
        <v>945974</v>
      </c>
      <c r="C97" s="26">
        <v>145514.19</v>
      </c>
      <c r="D97" s="27">
        <v>15.382472457</v>
      </c>
      <c r="E97" s="25">
        <v>446457</v>
      </c>
      <c r="F97" s="36">
        <v>0</v>
      </c>
      <c r="G97" s="37">
        <v>0</v>
      </c>
    </row>
    <row r="98" spans="1:7" ht="21" x14ac:dyDescent="0.2">
      <c r="A98" s="24" t="s">
        <v>92</v>
      </c>
      <c r="B98" s="25">
        <v>557091</v>
      </c>
      <c r="C98" s="26">
        <v>451251</v>
      </c>
      <c r="D98" s="27">
        <v>81.001308582999997</v>
      </c>
      <c r="E98" s="25"/>
      <c r="F98" s="25"/>
      <c r="G98" s="25"/>
    </row>
    <row r="99" spans="1:7" x14ac:dyDescent="0.2">
      <c r="A99" s="24" t="s">
        <v>93</v>
      </c>
      <c r="B99" s="25">
        <v>403665</v>
      </c>
      <c r="C99" s="26">
        <v>14097.96</v>
      </c>
      <c r="D99" s="27">
        <v>3.4924900600000002</v>
      </c>
      <c r="E99" s="25">
        <v>403665</v>
      </c>
      <c r="F99" s="26">
        <v>14097.96</v>
      </c>
      <c r="G99" s="27">
        <v>3.4924900600000002</v>
      </c>
    </row>
    <row r="100" spans="1:7" ht="31.5" x14ac:dyDescent="0.2">
      <c r="A100" s="24" t="s">
        <v>94</v>
      </c>
      <c r="B100" s="25">
        <v>194677</v>
      </c>
      <c r="C100" s="26">
        <v>71196.69</v>
      </c>
      <c r="D100" s="27">
        <v>36.571700817</v>
      </c>
      <c r="E100" s="25">
        <v>20000</v>
      </c>
      <c r="F100" s="36">
        <v>0</v>
      </c>
      <c r="G100" s="37">
        <v>0</v>
      </c>
    </row>
    <row r="101" spans="1:7" x14ac:dyDescent="0.2">
      <c r="A101" s="24" t="s">
        <v>95</v>
      </c>
      <c r="B101" s="25">
        <v>2244299</v>
      </c>
      <c r="C101" s="26">
        <v>546496.19999999995</v>
      </c>
      <c r="D101" s="27">
        <v>24.350418549</v>
      </c>
      <c r="E101" s="25">
        <v>50000</v>
      </c>
      <c r="F101" s="36">
        <v>0</v>
      </c>
      <c r="G101" s="37">
        <v>0</v>
      </c>
    </row>
    <row r="102" spans="1:7" ht="21" x14ac:dyDescent="0.2">
      <c r="A102" s="24" t="s">
        <v>96</v>
      </c>
      <c r="B102" s="25">
        <v>875123</v>
      </c>
      <c r="C102" s="26">
        <v>509897.26</v>
      </c>
      <c r="D102" s="27">
        <v>58.265782067000004</v>
      </c>
      <c r="E102" s="25"/>
      <c r="F102" s="25"/>
      <c r="G102" s="25"/>
    </row>
    <row r="103" spans="1:7" x14ac:dyDescent="0.2">
      <c r="A103" s="28" t="s">
        <v>97</v>
      </c>
      <c r="B103" s="29">
        <v>192888</v>
      </c>
      <c r="C103" s="30">
        <v>175547</v>
      </c>
      <c r="D103" s="31">
        <v>91.009808801000005</v>
      </c>
      <c r="E103" s="29"/>
      <c r="F103" s="29"/>
      <c r="G103" s="29"/>
    </row>
    <row r="104" spans="1:7" x14ac:dyDescent="0.2">
      <c r="A104" s="28" t="s">
        <v>98</v>
      </c>
      <c r="B104" s="29">
        <v>168719</v>
      </c>
      <c r="C104" s="30">
        <v>57007.26</v>
      </c>
      <c r="D104" s="31">
        <v>33.788287033000003</v>
      </c>
      <c r="E104" s="29"/>
      <c r="F104" s="29"/>
      <c r="G104" s="29"/>
    </row>
    <row r="105" spans="1:7" x14ac:dyDescent="0.2">
      <c r="A105" s="28" t="s">
        <v>99</v>
      </c>
      <c r="B105" s="29">
        <v>513516</v>
      </c>
      <c r="C105" s="30">
        <v>277343</v>
      </c>
      <c r="D105" s="31">
        <v>54.008638484000002</v>
      </c>
      <c r="E105" s="29"/>
      <c r="F105" s="29"/>
      <c r="G105" s="29"/>
    </row>
    <row r="106" spans="1:7" ht="21" x14ac:dyDescent="0.2">
      <c r="A106" s="24" t="s">
        <v>100</v>
      </c>
      <c r="B106" s="25">
        <v>2345415</v>
      </c>
      <c r="C106" s="26">
        <v>952001.1</v>
      </c>
      <c r="D106" s="27">
        <v>40.589878550000002</v>
      </c>
      <c r="E106" s="25">
        <v>812317</v>
      </c>
      <c r="F106" s="26">
        <v>157816.79999999999</v>
      </c>
      <c r="G106" s="27">
        <v>19.427981933000002</v>
      </c>
    </row>
    <row r="107" spans="1:7" x14ac:dyDescent="0.2">
      <c r="A107" s="28" t="s">
        <v>101</v>
      </c>
      <c r="B107" s="29">
        <v>1031410</v>
      </c>
      <c r="C107" s="30">
        <v>487278.46</v>
      </c>
      <c r="D107" s="31">
        <v>47.243914641000003</v>
      </c>
      <c r="E107" s="29"/>
      <c r="F107" s="29"/>
      <c r="G107" s="29"/>
    </row>
    <row r="108" spans="1:7" ht="22.5" x14ac:dyDescent="0.2">
      <c r="A108" s="28" t="s">
        <v>102</v>
      </c>
      <c r="B108" s="29">
        <v>1314005</v>
      </c>
      <c r="C108" s="30">
        <v>464722.64</v>
      </c>
      <c r="D108" s="31">
        <v>35.36688521</v>
      </c>
      <c r="E108" s="29">
        <v>812317</v>
      </c>
      <c r="F108" s="30">
        <v>157816.79999999999</v>
      </c>
      <c r="G108" s="31">
        <v>19.427981933000002</v>
      </c>
    </row>
    <row r="109" spans="1:7" x14ac:dyDescent="0.2">
      <c r="A109" s="19" t="s">
        <v>104</v>
      </c>
      <c r="B109" s="16">
        <v>42301204</v>
      </c>
      <c r="C109" s="17">
        <v>27491321.16</v>
      </c>
      <c r="D109" s="18">
        <v>64.989453161</v>
      </c>
      <c r="E109" s="16">
        <v>28139147</v>
      </c>
      <c r="F109" s="17">
        <v>20699341.449999999</v>
      </c>
      <c r="G109" s="18">
        <v>73.560657151000001</v>
      </c>
    </row>
    <row r="110" spans="1:7" x14ac:dyDescent="0.2">
      <c r="A110" s="20" t="s">
        <v>105</v>
      </c>
      <c r="B110" s="21">
        <v>1728601</v>
      </c>
      <c r="C110" s="22">
        <v>928387</v>
      </c>
      <c r="D110" s="23">
        <v>53.707420046999999</v>
      </c>
      <c r="E110" s="21">
        <v>1728601</v>
      </c>
      <c r="F110" s="22">
        <v>928387</v>
      </c>
      <c r="G110" s="23">
        <v>53.707420046999999</v>
      </c>
    </row>
    <row r="111" spans="1:7" ht="21" x14ac:dyDescent="0.2">
      <c r="A111" s="24" t="s">
        <v>106</v>
      </c>
      <c r="B111" s="25">
        <v>1728601</v>
      </c>
      <c r="C111" s="26">
        <v>928387</v>
      </c>
      <c r="D111" s="27">
        <v>53.707420046999999</v>
      </c>
      <c r="E111" s="25">
        <v>1728601</v>
      </c>
      <c r="F111" s="26">
        <v>928387</v>
      </c>
      <c r="G111" s="27">
        <v>53.707420046999999</v>
      </c>
    </row>
    <row r="112" spans="1:7" ht="22.5" x14ac:dyDescent="0.2">
      <c r="A112" s="28" t="s">
        <v>106</v>
      </c>
      <c r="B112" s="29">
        <v>1728601</v>
      </c>
      <c r="C112" s="30">
        <v>928387</v>
      </c>
      <c r="D112" s="31">
        <v>53.707420046999999</v>
      </c>
      <c r="E112" s="29">
        <v>1728601</v>
      </c>
      <c r="F112" s="30">
        <v>928387</v>
      </c>
      <c r="G112" s="31">
        <v>53.707420046999999</v>
      </c>
    </row>
    <row r="113" spans="1:7" x14ac:dyDescent="0.2">
      <c r="A113" s="20" t="s">
        <v>107</v>
      </c>
      <c r="B113" s="21">
        <v>16493157</v>
      </c>
      <c r="C113" s="22">
        <v>9758324.9600000009</v>
      </c>
      <c r="D113" s="23">
        <v>59.165901107000003</v>
      </c>
      <c r="E113" s="21">
        <v>4552618</v>
      </c>
      <c r="F113" s="22">
        <v>4015887.62</v>
      </c>
      <c r="G113" s="23">
        <v>88.210511401999995</v>
      </c>
    </row>
    <row r="114" spans="1:7" ht="31.5" x14ac:dyDescent="0.2">
      <c r="A114" s="24" t="s">
        <v>108</v>
      </c>
      <c r="B114" s="25">
        <v>8000</v>
      </c>
      <c r="C114" s="36">
        <v>0</v>
      </c>
      <c r="D114" s="37">
        <v>0</v>
      </c>
      <c r="E114" s="25">
        <v>8000</v>
      </c>
      <c r="F114" s="36">
        <v>0</v>
      </c>
      <c r="G114" s="37">
        <v>0</v>
      </c>
    </row>
    <row r="115" spans="1:7" ht="21" x14ac:dyDescent="0.2">
      <c r="A115" s="24" t="s">
        <v>111</v>
      </c>
      <c r="B115" s="25">
        <v>4327551</v>
      </c>
      <c r="C115" s="26">
        <v>4123555.3</v>
      </c>
      <c r="D115" s="27">
        <v>95.286116789999994</v>
      </c>
      <c r="E115" s="25">
        <v>3990699</v>
      </c>
      <c r="F115" s="26">
        <v>3866883.62</v>
      </c>
      <c r="G115" s="27">
        <v>96.897401181999996</v>
      </c>
    </row>
    <row r="116" spans="1:7" ht="21" x14ac:dyDescent="0.2">
      <c r="A116" s="24" t="s">
        <v>112</v>
      </c>
      <c r="B116" s="25">
        <v>10139686</v>
      </c>
      <c r="C116" s="26">
        <v>4924686.51</v>
      </c>
      <c r="D116" s="27">
        <v>48.568432098999999</v>
      </c>
      <c r="E116" s="25"/>
      <c r="F116" s="25"/>
      <c r="G116" s="25"/>
    </row>
    <row r="117" spans="1:7" ht="31.5" x14ac:dyDescent="0.2">
      <c r="A117" s="24" t="s">
        <v>114</v>
      </c>
      <c r="B117" s="25">
        <v>517596</v>
      </c>
      <c r="C117" s="26">
        <v>246823.8</v>
      </c>
      <c r="D117" s="27">
        <v>47.686574084999997</v>
      </c>
      <c r="E117" s="25"/>
      <c r="F117" s="25"/>
      <c r="G117" s="25"/>
    </row>
    <row r="118" spans="1:7" ht="21" x14ac:dyDescent="0.2">
      <c r="A118" s="24" t="s">
        <v>115</v>
      </c>
      <c r="B118" s="25">
        <v>730069</v>
      </c>
      <c r="C118" s="26">
        <v>184399.35</v>
      </c>
      <c r="D118" s="27">
        <v>25.257797550999999</v>
      </c>
      <c r="E118" s="25">
        <v>553919</v>
      </c>
      <c r="F118" s="26">
        <v>149004</v>
      </c>
      <c r="G118" s="27">
        <v>26.899961908000002</v>
      </c>
    </row>
    <row r="119" spans="1:7" x14ac:dyDescent="0.2">
      <c r="A119" s="24" t="s">
        <v>116</v>
      </c>
      <c r="B119" s="25">
        <v>716472</v>
      </c>
      <c r="C119" s="26">
        <v>278860</v>
      </c>
      <c r="D119" s="27">
        <v>38.921269776999999</v>
      </c>
      <c r="E119" s="25"/>
      <c r="F119" s="25"/>
      <c r="G119" s="25"/>
    </row>
    <row r="120" spans="1:7" x14ac:dyDescent="0.2">
      <c r="A120" s="28" t="s">
        <v>117</v>
      </c>
      <c r="B120" s="29">
        <v>440472</v>
      </c>
      <c r="C120" s="30">
        <v>239910</v>
      </c>
      <c r="D120" s="31">
        <v>54.466572223</v>
      </c>
      <c r="E120" s="29"/>
      <c r="F120" s="29"/>
      <c r="G120" s="29"/>
    </row>
    <row r="121" spans="1:7" x14ac:dyDescent="0.2">
      <c r="A121" s="28" t="s">
        <v>118</v>
      </c>
      <c r="B121" s="29">
        <v>276000</v>
      </c>
      <c r="C121" s="30">
        <v>38950</v>
      </c>
      <c r="D121" s="31">
        <v>14.112318841</v>
      </c>
      <c r="E121" s="29"/>
      <c r="F121" s="29"/>
      <c r="G121" s="29"/>
    </row>
    <row r="122" spans="1:7" x14ac:dyDescent="0.2">
      <c r="A122" s="24" t="s">
        <v>119</v>
      </c>
      <c r="B122" s="25">
        <v>53783</v>
      </c>
      <c r="C122" s="36">
        <v>0</v>
      </c>
      <c r="D122" s="37">
        <v>0</v>
      </c>
      <c r="E122" s="25"/>
      <c r="F122" s="25"/>
      <c r="G122" s="25"/>
    </row>
    <row r="123" spans="1:7" ht="22.5" x14ac:dyDescent="0.2">
      <c r="A123" s="20" t="s">
        <v>120</v>
      </c>
      <c r="B123" s="21">
        <v>24079446</v>
      </c>
      <c r="C123" s="22">
        <v>16804609.199999999</v>
      </c>
      <c r="D123" s="23">
        <v>69.788188649000006</v>
      </c>
      <c r="E123" s="21">
        <v>21857928</v>
      </c>
      <c r="F123" s="22">
        <v>15755066.83</v>
      </c>
      <c r="G123" s="23">
        <v>72.079415898999997</v>
      </c>
    </row>
    <row r="124" spans="1:7" x14ac:dyDescent="0.2">
      <c r="A124" s="24" t="s">
        <v>121</v>
      </c>
      <c r="B124" s="25">
        <v>2091430</v>
      </c>
      <c r="C124" s="26">
        <v>998204.07</v>
      </c>
      <c r="D124" s="27">
        <v>47.728304078999997</v>
      </c>
      <c r="E124" s="25"/>
      <c r="F124" s="36">
        <v>0</v>
      </c>
      <c r="G124" s="41" t="s">
        <v>4</v>
      </c>
    </row>
    <row r="125" spans="1:7" ht="21" x14ac:dyDescent="0.2">
      <c r="A125" s="24" t="s">
        <v>122</v>
      </c>
      <c r="B125" s="25">
        <v>20711188</v>
      </c>
      <c r="C125" s="26">
        <v>15195883.109999999</v>
      </c>
      <c r="D125" s="27">
        <v>73.370407868000001</v>
      </c>
      <c r="E125" s="25">
        <v>20711188</v>
      </c>
      <c r="F125" s="26">
        <v>15195883.109999999</v>
      </c>
      <c r="G125" s="27">
        <v>73.370407868000001</v>
      </c>
    </row>
    <row r="126" spans="1:7" x14ac:dyDescent="0.2">
      <c r="A126" s="24" t="s">
        <v>123</v>
      </c>
      <c r="B126" s="25">
        <v>899383</v>
      </c>
      <c r="C126" s="26">
        <v>404603.14</v>
      </c>
      <c r="D126" s="27">
        <v>44.986745358</v>
      </c>
      <c r="E126" s="25">
        <v>899383</v>
      </c>
      <c r="F126" s="26">
        <v>404603.14</v>
      </c>
      <c r="G126" s="27">
        <v>44.986745358</v>
      </c>
    </row>
    <row r="127" spans="1:7" ht="42" x14ac:dyDescent="0.2">
      <c r="A127" s="24" t="s">
        <v>124</v>
      </c>
      <c r="B127" s="25">
        <v>377445</v>
      </c>
      <c r="C127" s="26">
        <v>205918.88</v>
      </c>
      <c r="D127" s="27">
        <v>54.555996237999999</v>
      </c>
      <c r="E127" s="25">
        <v>247357</v>
      </c>
      <c r="F127" s="26">
        <v>154580.57999999999</v>
      </c>
      <c r="G127" s="27">
        <v>62.492907013</v>
      </c>
    </row>
    <row r="128" spans="1:7" ht="22.5" x14ac:dyDescent="0.2">
      <c r="A128" s="19" t="s">
        <v>125</v>
      </c>
      <c r="B128" s="16">
        <v>16596455</v>
      </c>
      <c r="C128" s="17">
        <v>8122598.9400000004</v>
      </c>
      <c r="D128" s="18">
        <v>48.941770636999998</v>
      </c>
      <c r="E128" s="16">
        <v>16596455</v>
      </c>
      <c r="F128" s="17">
        <v>8122598.9400000004</v>
      </c>
      <c r="G128" s="18">
        <v>48.941770636999998</v>
      </c>
    </row>
    <row r="129" spans="1:7" x14ac:dyDescent="0.2">
      <c r="A129" s="20" t="s">
        <v>126</v>
      </c>
      <c r="B129" s="21">
        <v>1589000</v>
      </c>
      <c r="C129" s="22">
        <v>1055598.94</v>
      </c>
      <c r="D129" s="23">
        <v>66.431651353000007</v>
      </c>
      <c r="E129" s="21">
        <v>1589000</v>
      </c>
      <c r="F129" s="22">
        <v>1055598.94</v>
      </c>
      <c r="G129" s="23">
        <v>66.431651353000007</v>
      </c>
    </row>
    <row r="130" spans="1:7" x14ac:dyDescent="0.2">
      <c r="A130" s="24" t="s">
        <v>127</v>
      </c>
      <c r="B130" s="25">
        <v>1589000</v>
      </c>
      <c r="C130" s="26">
        <v>1055598.94</v>
      </c>
      <c r="D130" s="27">
        <v>66.431651353000007</v>
      </c>
      <c r="E130" s="25">
        <v>1589000</v>
      </c>
      <c r="F130" s="26">
        <v>1055598.94</v>
      </c>
      <c r="G130" s="27">
        <v>66.431651353000007</v>
      </c>
    </row>
    <row r="131" spans="1:7" x14ac:dyDescent="0.2">
      <c r="A131" s="20" t="s">
        <v>129</v>
      </c>
      <c r="B131" s="21">
        <v>14957455</v>
      </c>
      <c r="C131" s="22">
        <v>7060000</v>
      </c>
      <c r="D131" s="23">
        <v>47.200543140999997</v>
      </c>
      <c r="E131" s="21">
        <v>14957455</v>
      </c>
      <c r="F131" s="22">
        <v>7060000</v>
      </c>
      <c r="G131" s="23">
        <v>47.200543140999997</v>
      </c>
    </row>
    <row r="132" spans="1:7" ht="21" x14ac:dyDescent="0.2">
      <c r="A132" s="24" t="s">
        <v>130</v>
      </c>
      <c r="B132" s="25">
        <v>7239000</v>
      </c>
      <c r="C132" s="26">
        <v>3510000</v>
      </c>
      <c r="D132" s="27">
        <v>48.487360133000003</v>
      </c>
      <c r="E132" s="25">
        <v>7239000</v>
      </c>
      <c r="F132" s="26">
        <v>3510000</v>
      </c>
      <c r="G132" s="27">
        <v>48.487360133000003</v>
      </c>
    </row>
    <row r="133" spans="1:7" x14ac:dyDescent="0.2">
      <c r="A133" s="28" t="s">
        <v>188</v>
      </c>
      <c r="B133" s="29">
        <v>7239000</v>
      </c>
      <c r="C133" s="30">
        <v>3510000</v>
      </c>
      <c r="D133" s="31">
        <v>48.487360133000003</v>
      </c>
      <c r="E133" s="29">
        <v>7239000</v>
      </c>
      <c r="F133" s="30">
        <v>3510000</v>
      </c>
      <c r="G133" s="31">
        <v>48.487360133000003</v>
      </c>
    </row>
    <row r="134" spans="1:7" ht="21" x14ac:dyDescent="0.2">
      <c r="A134" s="24" t="s">
        <v>132</v>
      </c>
      <c r="B134" s="25">
        <v>7718455</v>
      </c>
      <c r="C134" s="26">
        <v>3550000</v>
      </c>
      <c r="D134" s="27">
        <v>45.993660648000002</v>
      </c>
      <c r="E134" s="25">
        <v>7718455</v>
      </c>
      <c r="F134" s="26">
        <v>3550000</v>
      </c>
      <c r="G134" s="27">
        <v>45.993660648000002</v>
      </c>
    </row>
    <row r="135" spans="1:7" x14ac:dyDescent="0.2">
      <c r="A135" s="28" t="s">
        <v>189</v>
      </c>
      <c r="B135" s="29">
        <v>7718455</v>
      </c>
      <c r="C135" s="30">
        <v>3550000</v>
      </c>
      <c r="D135" s="31">
        <v>45.993660648000002</v>
      </c>
      <c r="E135" s="29">
        <v>7718455</v>
      </c>
      <c r="F135" s="30">
        <v>3550000</v>
      </c>
      <c r="G135" s="31">
        <v>45.993660648000002</v>
      </c>
    </row>
    <row r="136" spans="1:7" x14ac:dyDescent="0.2">
      <c r="A136" s="20" t="s">
        <v>134</v>
      </c>
      <c r="B136" s="21">
        <v>50000</v>
      </c>
      <c r="C136" s="22">
        <v>7000</v>
      </c>
      <c r="D136" s="23">
        <v>14</v>
      </c>
      <c r="E136" s="21">
        <v>50000</v>
      </c>
      <c r="F136" s="22">
        <v>7000</v>
      </c>
      <c r="G136" s="23">
        <v>14</v>
      </c>
    </row>
    <row r="137" spans="1:7" ht="21" x14ac:dyDescent="0.2">
      <c r="A137" s="24" t="s">
        <v>135</v>
      </c>
      <c r="B137" s="25">
        <v>50000</v>
      </c>
      <c r="C137" s="26">
        <v>7000</v>
      </c>
      <c r="D137" s="27">
        <v>14</v>
      </c>
      <c r="E137" s="25">
        <v>50000</v>
      </c>
      <c r="F137" s="26">
        <v>7000</v>
      </c>
      <c r="G137" s="27">
        <v>14</v>
      </c>
    </row>
    <row r="138" spans="1:7" x14ac:dyDescent="0.2">
      <c r="A138" s="19" t="s">
        <v>136</v>
      </c>
      <c r="B138" s="16">
        <v>16174730</v>
      </c>
      <c r="C138" s="17">
        <v>6819180.8099999996</v>
      </c>
      <c r="D138" s="18">
        <v>42.159472276000002</v>
      </c>
      <c r="E138" s="16">
        <v>2198000</v>
      </c>
      <c r="F138" s="17">
        <v>991119.2</v>
      </c>
      <c r="G138" s="18">
        <v>45.091865331999998</v>
      </c>
    </row>
    <row r="139" spans="1:7" x14ac:dyDescent="0.2">
      <c r="A139" s="20" t="s">
        <v>137</v>
      </c>
      <c r="B139" s="21">
        <v>13637680</v>
      </c>
      <c r="C139" s="22">
        <v>5662735.4800000004</v>
      </c>
      <c r="D139" s="23">
        <v>41.522718527000002</v>
      </c>
      <c r="E139" s="21"/>
      <c r="F139" s="21"/>
      <c r="G139" s="21"/>
    </row>
    <row r="140" spans="1:7" x14ac:dyDescent="0.2">
      <c r="A140" s="24" t="s">
        <v>138</v>
      </c>
      <c r="B140" s="25">
        <v>13637680</v>
      </c>
      <c r="C140" s="26">
        <v>5662735.4800000004</v>
      </c>
      <c r="D140" s="27">
        <v>41.522718527000002</v>
      </c>
      <c r="E140" s="25"/>
      <c r="F140" s="25"/>
      <c r="G140" s="25"/>
    </row>
    <row r="141" spans="1:7" x14ac:dyDescent="0.2">
      <c r="A141" s="20" t="s">
        <v>139</v>
      </c>
      <c r="B141" s="21">
        <v>2537050</v>
      </c>
      <c r="C141" s="22">
        <v>1156445.33</v>
      </c>
      <c r="D141" s="23">
        <v>45.582283754999999</v>
      </c>
      <c r="E141" s="21">
        <v>2198000</v>
      </c>
      <c r="F141" s="22">
        <v>991119.2</v>
      </c>
      <c r="G141" s="23">
        <v>45.091865331999998</v>
      </c>
    </row>
    <row r="142" spans="1:7" x14ac:dyDescent="0.2">
      <c r="A142" s="24" t="s">
        <v>140</v>
      </c>
      <c r="B142" s="25">
        <v>1265500</v>
      </c>
      <c r="C142" s="26">
        <v>435479.57</v>
      </c>
      <c r="D142" s="27">
        <v>34.411661004000003</v>
      </c>
      <c r="E142" s="25">
        <v>1068000</v>
      </c>
      <c r="F142" s="26">
        <v>308670.21999999997</v>
      </c>
      <c r="G142" s="27">
        <v>28.901705993</v>
      </c>
    </row>
    <row r="143" spans="1:7" ht="31.5" x14ac:dyDescent="0.2">
      <c r="A143" s="24" t="s">
        <v>141</v>
      </c>
      <c r="B143" s="25">
        <v>1240550</v>
      </c>
      <c r="C143" s="26">
        <v>699996.36</v>
      </c>
      <c r="D143" s="27">
        <v>56.426291564000003</v>
      </c>
      <c r="E143" s="25">
        <v>1099000</v>
      </c>
      <c r="F143" s="26">
        <v>661479.57999999996</v>
      </c>
      <c r="G143" s="27">
        <v>60.189224750000001</v>
      </c>
    </row>
    <row r="144" spans="1:7" ht="21" x14ac:dyDescent="0.2">
      <c r="A144" s="24" t="s">
        <v>142</v>
      </c>
      <c r="B144" s="25">
        <v>31000</v>
      </c>
      <c r="C144" s="26">
        <v>20969.400000000001</v>
      </c>
      <c r="D144" s="27">
        <v>67.643225806000004</v>
      </c>
      <c r="E144" s="25">
        <v>31000</v>
      </c>
      <c r="F144" s="26">
        <v>20969.400000000001</v>
      </c>
      <c r="G144" s="27">
        <v>67.643225806000004</v>
      </c>
    </row>
    <row r="145" spans="1:7" ht="22.5" x14ac:dyDescent="0.2">
      <c r="A145" s="19" t="s">
        <v>145</v>
      </c>
      <c r="B145" s="16">
        <v>871500</v>
      </c>
      <c r="C145" s="17">
        <v>81115.06</v>
      </c>
      <c r="D145" s="18">
        <v>9.3075226620000002</v>
      </c>
      <c r="E145" s="16">
        <v>871500</v>
      </c>
      <c r="F145" s="17">
        <v>81115.06</v>
      </c>
      <c r="G145" s="18">
        <v>9.3075226620000002</v>
      </c>
    </row>
    <row r="146" spans="1:7" x14ac:dyDescent="0.2">
      <c r="A146" s="20" t="s">
        <v>146</v>
      </c>
      <c r="B146" s="21">
        <v>871500</v>
      </c>
      <c r="C146" s="22">
        <v>81115.06</v>
      </c>
      <c r="D146" s="23">
        <v>9.3075226620000002</v>
      </c>
      <c r="E146" s="21">
        <v>871500</v>
      </c>
      <c r="F146" s="22">
        <v>81115.06</v>
      </c>
      <c r="G146" s="23">
        <v>9.3075226620000002</v>
      </c>
    </row>
    <row r="147" spans="1:7" x14ac:dyDescent="0.2">
      <c r="A147" s="24" t="s">
        <v>147</v>
      </c>
      <c r="B147" s="25">
        <v>790000</v>
      </c>
      <c r="C147" s="26">
        <v>81115.06</v>
      </c>
      <c r="D147" s="27">
        <v>10.267729114</v>
      </c>
      <c r="E147" s="25">
        <v>790000</v>
      </c>
      <c r="F147" s="26">
        <v>81115.06</v>
      </c>
      <c r="G147" s="27">
        <v>10.267729114</v>
      </c>
    </row>
    <row r="148" spans="1:7" ht="22.5" x14ac:dyDescent="0.2">
      <c r="A148" s="28" t="s">
        <v>148</v>
      </c>
      <c r="B148" s="29">
        <v>600000</v>
      </c>
      <c r="C148" s="30">
        <v>20518.8</v>
      </c>
      <c r="D148" s="31">
        <v>3.4198</v>
      </c>
      <c r="E148" s="29">
        <v>600000</v>
      </c>
      <c r="F148" s="30">
        <v>20518.8</v>
      </c>
      <c r="G148" s="31">
        <v>3.4198</v>
      </c>
    </row>
    <row r="149" spans="1:7" x14ac:dyDescent="0.2">
      <c r="A149" s="28" t="s">
        <v>149</v>
      </c>
      <c r="B149" s="29">
        <v>100000</v>
      </c>
      <c r="C149" s="30">
        <v>33338.36</v>
      </c>
      <c r="D149" s="31">
        <v>33.338360000000002</v>
      </c>
      <c r="E149" s="29">
        <v>100000</v>
      </c>
      <c r="F149" s="30">
        <v>33338.36</v>
      </c>
      <c r="G149" s="31">
        <v>33.338360000000002</v>
      </c>
    </row>
    <row r="150" spans="1:7" ht="22.5" x14ac:dyDescent="0.2">
      <c r="A150" s="28" t="s">
        <v>150</v>
      </c>
      <c r="B150" s="29">
        <v>90000</v>
      </c>
      <c r="C150" s="30">
        <v>27257.9</v>
      </c>
      <c r="D150" s="31">
        <v>30.286555556</v>
      </c>
      <c r="E150" s="29">
        <v>90000</v>
      </c>
      <c r="F150" s="30">
        <v>27257.9</v>
      </c>
      <c r="G150" s="31">
        <v>30.286555556</v>
      </c>
    </row>
    <row r="151" spans="1:7" x14ac:dyDescent="0.2">
      <c r="A151" s="24" t="s">
        <v>190</v>
      </c>
      <c r="B151" s="25">
        <v>41500</v>
      </c>
      <c r="C151" s="36">
        <v>0</v>
      </c>
      <c r="D151" s="37">
        <v>0</v>
      </c>
      <c r="E151" s="25">
        <v>41500</v>
      </c>
      <c r="F151" s="36">
        <v>0</v>
      </c>
      <c r="G151" s="37">
        <v>0</v>
      </c>
    </row>
    <row r="152" spans="1:7" x14ac:dyDescent="0.2">
      <c r="A152" s="28" t="s">
        <v>191</v>
      </c>
      <c r="B152" s="29">
        <v>41500</v>
      </c>
      <c r="C152" s="32">
        <v>0</v>
      </c>
      <c r="D152" s="33">
        <v>0</v>
      </c>
      <c r="E152" s="29">
        <v>41500</v>
      </c>
      <c r="F152" s="32">
        <v>0</v>
      </c>
      <c r="G152" s="33">
        <v>0</v>
      </c>
    </row>
    <row r="153" spans="1:7" x14ac:dyDescent="0.2">
      <c r="A153" s="24" t="s">
        <v>151</v>
      </c>
      <c r="B153" s="25">
        <v>10000</v>
      </c>
      <c r="C153" s="36">
        <v>0</v>
      </c>
      <c r="D153" s="37">
        <v>0</v>
      </c>
      <c r="E153" s="25">
        <v>10000</v>
      </c>
      <c r="F153" s="36">
        <v>0</v>
      </c>
      <c r="G153" s="37">
        <v>0</v>
      </c>
    </row>
    <row r="154" spans="1:7" x14ac:dyDescent="0.2">
      <c r="A154" s="24" t="s">
        <v>152</v>
      </c>
      <c r="B154" s="25">
        <v>30000</v>
      </c>
      <c r="C154" s="36">
        <v>0</v>
      </c>
      <c r="D154" s="37">
        <v>0</v>
      </c>
      <c r="E154" s="25">
        <v>30000</v>
      </c>
      <c r="F154" s="36">
        <v>0</v>
      </c>
      <c r="G154" s="37">
        <v>0</v>
      </c>
    </row>
    <row r="155" spans="1:7" x14ac:dyDescent="0.2">
      <c r="A155" s="19" t="s">
        <v>156</v>
      </c>
      <c r="B155" s="16">
        <v>52024304</v>
      </c>
      <c r="C155" s="17">
        <v>27612482.640000001</v>
      </c>
      <c r="D155" s="18">
        <v>53.076121190999999</v>
      </c>
      <c r="E155" s="16">
        <v>51162252</v>
      </c>
      <c r="F155" s="17">
        <v>27407669.440000001</v>
      </c>
      <c r="G155" s="18">
        <v>53.570099767999999</v>
      </c>
    </row>
    <row r="156" spans="1:7" x14ac:dyDescent="0.2">
      <c r="A156" s="20" t="s">
        <v>192</v>
      </c>
      <c r="B156" s="21">
        <v>18237</v>
      </c>
      <c r="C156" s="22">
        <v>2187.81</v>
      </c>
      <c r="D156" s="23">
        <v>11.996545484</v>
      </c>
      <c r="E156" s="21">
        <v>18237</v>
      </c>
      <c r="F156" s="22">
        <v>2187.81</v>
      </c>
      <c r="G156" s="23">
        <v>11.996545484</v>
      </c>
    </row>
    <row r="157" spans="1:7" x14ac:dyDescent="0.2">
      <c r="A157" s="24" t="s">
        <v>193</v>
      </c>
      <c r="B157" s="25">
        <v>18237</v>
      </c>
      <c r="C157" s="26">
        <v>2187.81</v>
      </c>
      <c r="D157" s="27">
        <v>11.996545484</v>
      </c>
      <c r="E157" s="25">
        <v>18237</v>
      </c>
      <c r="F157" s="26">
        <v>2187.81</v>
      </c>
      <c r="G157" s="27">
        <v>11.996545484</v>
      </c>
    </row>
    <row r="158" spans="1:7" ht="22.5" x14ac:dyDescent="0.2">
      <c r="A158" s="28" t="s">
        <v>194</v>
      </c>
      <c r="B158" s="29">
        <v>18237</v>
      </c>
      <c r="C158" s="30">
        <v>2187.81</v>
      </c>
      <c r="D158" s="31">
        <v>11.996545484</v>
      </c>
      <c r="E158" s="29">
        <v>18237</v>
      </c>
      <c r="F158" s="30">
        <v>2187.81</v>
      </c>
      <c r="G158" s="31">
        <v>11.996545484</v>
      </c>
    </row>
    <row r="159" spans="1:7" x14ac:dyDescent="0.2">
      <c r="A159" s="20" t="s">
        <v>157</v>
      </c>
      <c r="B159" s="21">
        <v>49787029</v>
      </c>
      <c r="C159" s="22">
        <v>26099248.949999999</v>
      </c>
      <c r="D159" s="23">
        <v>52.421784295999998</v>
      </c>
      <c r="E159" s="21">
        <v>49035429</v>
      </c>
      <c r="F159" s="22">
        <v>25921688.420000002</v>
      </c>
      <c r="G159" s="23">
        <v>52.863182700000003</v>
      </c>
    </row>
    <row r="160" spans="1:7" x14ac:dyDescent="0.2">
      <c r="A160" s="24" t="s">
        <v>158</v>
      </c>
      <c r="B160" s="25">
        <v>42311314</v>
      </c>
      <c r="C160" s="26">
        <v>23947539.620000001</v>
      </c>
      <c r="D160" s="27">
        <v>56.598430434000001</v>
      </c>
      <c r="E160" s="25">
        <v>42311314</v>
      </c>
      <c r="F160" s="26">
        <v>23947539.620000001</v>
      </c>
      <c r="G160" s="27">
        <v>56.598430434000001</v>
      </c>
    </row>
    <row r="161" spans="1:7" x14ac:dyDescent="0.2">
      <c r="A161" s="28" t="s">
        <v>159</v>
      </c>
      <c r="B161" s="29">
        <v>41870814</v>
      </c>
      <c r="C161" s="30">
        <v>23811981.59</v>
      </c>
      <c r="D161" s="31">
        <v>56.870118622</v>
      </c>
      <c r="E161" s="29">
        <v>41870814</v>
      </c>
      <c r="F161" s="30">
        <v>23811981.59</v>
      </c>
      <c r="G161" s="31">
        <v>56.870118622</v>
      </c>
    </row>
    <row r="162" spans="1:7" x14ac:dyDescent="0.2">
      <c r="A162" s="28" t="s">
        <v>160</v>
      </c>
      <c r="B162" s="29">
        <v>440500</v>
      </c>
      <c r="C162" s="30">
        <v>135558.03</v>
      </c>
      <c r="D162" s="31">
        <v>30.773673099</v>
      </c>
      <c r="E162" s="29">
        <v>440500</v>
      </c>
      <c r="F162" s="30">
        <v>135558.03</v>
      </c>
      <c r="G162" s="31">
        <v>30.773673099</v>
      </c>
    </row>
    <row r="163" spans="1:7" x14ac:dyDescent="0.2">
      <c r="A163" s="24" t="s">
        <v>161</v>
      </c>
      <c r="B163" s="25">
        <v>7475715</v>
      </c>
      <c r="C163" s="26">
        <v>2151709.33</v>
      </c>
      <c r="D163" s="27">
        <v>28.782655973000001</v>
      </c>
      <c r="E163" s="25">
        <v>6724115</v>
      </c>
      <c r="F163" s="26">
        <v>1974148.8</v>
      </c>
      <c r="G163" s="27">
        <v>29.359236122999999</v>
      </c>
    </row>
    <row r="164" spans="1:7" x14ac:dyDescent="0.2">
      <c r="A164" s="28" t="s">
        <v>162</v>
      </c>
      <c r="B164" s="29">
        <v>1159200</v>
      </c>
      <c r="C164" s="30">
        <v>157029.99</v>
      </c>
      <c r="D164" s="31">
        <v>13.546410455</v>
      </c>
      <c r="E164" s="29">
        <v>736500</v>
      </c>
      <c r="F164" s="30">
        <v>136581.19</v>
      </c>
      <c r="G164" s="31">
        <v>18.544628649</v>
      </c>
    </row>
    <row r="165" spans="1:7" x14ac:dyDescent="0.2">
      <c r="A165" s="28" t="s">
        <v>163</v>
      </c>
      <c r="B165" s="29">
        <v>3270465</v>
      </c>
      <c r="C165" s="30">
        <v>1050513.33</v>
      </c>
      <c r="D165" s="31">
        <v>32.121222211999999</v>
      </c>
      <c r="E165" s="29">
        <v>2941565</v>
      </c>
      <c r="F165" s="30">
        <v>893401.59999999998</v>
      </c>
      <c r="G165" s="31">
        <v>30.371642305999998</v>
      </c>
    </row>
    <row r="166" spans="1:7" x14ac:dyDescent="0.2">
      <c r="A166" s="28" t="s">
        <v>164</v>
      </c>
      <c r="B166" s="29">
        <v>1270000</v>
      </c>
      <c r="C166" s="30">
        <v>196195.81</v>
      </c>
      <c r="D166" s="31">
        <v>15.448488976</v>
      </c>
      <c r="E166" s="29">
        <v>1270000</v>
      </c>
      <c r="F166" s="30">
        <v>196195.81</v>
      </c>
      <c r="G166" s="31">
        <v>15.448488976</v>
      </c>
    </row>
    <row r="167" spans="1:7" x14ac:dyDescent="0.2">
      <c r="A167" s="28" t="s">
        <v>165</v>
      </c>
      <c r="B167" s="29">
        <v>70000</v>
      </c>
      <c r="C167" s="30">
        <v>7399.77</v>
      </c>
      <c r="D167" s="31">
        <v>10.571099999999999</v>
      </c>
      <c r="E167" s="29">
        <v>70000</v>
      </c>
      <c r="F167" s="30">
        <v>7399.77</v>
      </c>
      <c r="G167" s="31">
        <v>10.571099999999999</v>
      </c>
    </row>
    <row r="168" spans="1:7" ht="22.5" x14ac:dyDescent="0.2">
      <c r="A168" s="28" t="s">
        <v>195</v>
      </c>
      <c r="B168" s="29">
        <v>550</v>
      </c>
      <c r="C168" s="32">
        <v>0</v>
      </c>
      <c r="D168" s="33">
        <v>0</v>
      </c>
      <c r="E168" s="29">
        <v>550</v>
      </c>
      <c r="F168" s="32">
        <v>0</v>
      </c>
      <c r="G168" s="33">
        <v>0</v>
      </c>
    </row>
    <row r="169" spans="1:7" x14ac:dyDescent="0.2">
      <c r="A169" s="28" t="s">
        <v>167</v>
      </c>
      <c r="B169" s="29">
        <v>748000</v>
      </c>
      <c r="C169" s="30">
        <v>344233.44</v>
      </c>
      <c r="D169" s="31">
        <v>46.020513369</v>
      </c>
      <c r="E169" s="29">
        <v>748000</v>
      </c>
      <c r="F169" s="30">
        <v>344233.44</v>
      </c>
      <c r="G169" s="31">
        <v>46.020513369</v>
      </c>
    </row>
    <row r="170" spans="1:7" x14ac:dyDescent="0.2">
      <c r="A170" s="28" t="s">
        <v>168</v>
      </c>
      <c r="B170" s="29">
        <v>5400</v>
      </c>
      <c r="C170" s="30">
        <v>2592.84</v>
      </c>
      <c r="D170" s="31">
        <v>48.015555556000002</v>
      </c>
      <c r="E170" s="29">
        <v>5400</v>
      </c>
      <c r="F170" s="30">
        <v>2592.84</v>
      </c>
      <c r="G170" s="31">
        <v>48.015555556000002</v>
      </c>
    </row>
    <row r="171" spans="1:7" x14ac:dyDescent="0.2">
      <c r="A171" s="28" t="s">
        <v>169</v>
      </c>
      <c r="B171" s="29">
        <v>952100</v>
      </c>
      <c r="C171" s="30">
        <v>393744.15</v>
      </c>
      <c r="D171" s="31">
        <v>41.355335574000001</v>
      </c>
      <c r="E171" s="29">
        <v>952100</v>
      </c>
      <c r="F171" s="30">
        <v>393744.15</v>
      </c>
      <c r="G171" s="31">
        <v>41.355335574000001</v>
      </c>
    </row>
    <row r="172" spans="1:7" x14ac:dyDescent="0.2">
      <c r="A172" s="20" t="s">
        <v>170</v>
      </c>
      <c r="B172" s="21">
        <v>2219038</v>
      </c>
      <c r="C172" s="22">
        <v>1511045.88</v>
      </c>
      <c r="D172" s="23">
        <v>68.094637406000004</v>
      </c>
      <c r="E172" s="21">
        <v>2108586</v>
      </c>
      <c r="F172" s="22">
        <v>1483793.21</v>
      </c>
      <c r="G172" s="23">
        <v>70.369110390000003</v>
      </c>
    </row>
    <row r="173" spans="1:7" ht="21" x14ac:dyDescent="0.2">
      <c r="A173" s="24" t="s">
        <v>171</v>
      </c>
      <c r="B173" s="25">
        <v>935000</v>
      </c>
      <c r="C173" s="26">
        <v>352189.47</v>
      </c>
      <c r="D173" s="27">
        <v>37.667322994999999</v>
      </c>
      <c r="E173" s="25">
        <v>935000</v>
      </c>
      <c r="F173" s="26">
        <v>352189.47</v>
      </c>
      <c r="G173" s="27">
        <v>37.667322994999999</v>
      </c>
    </row>
    <row r="174" spans="1:7" ht="21" x14ac:dyDescent="0.2">
      <c r="A174" s="24" t="s">
        <v>172</v>
      </c>
      <c r="B174" s="25">
        <v>10000</v>
      </c>
      <c r="C174" s="36">
        <v>0</v>
      </c>
      <c r="D174" s="37">
        <v>0</v>
      </c>
      <c r="E174" s="25">
        <v>10000</v>
      </c>
      <c r="F174" s="36">
        <v>0</v>
      </c>
      <c r="G174" s="37">
        <v>0</v>
      </c>
    </row>
    <row r="175" spans="1:7" x14ac:dyDescent="0.2">
      <c r="A175" s="24" t="s">
        <v>173</v>
      </c>
      <c r="B175" s="25">
        <v>709201</v>
      </c>
      <c r="C175" s="26">
        <v>702368.93</v>
      </c>
      <c r="D175" s="27">
        <v>99.036652515</v>
      </c>
      <c r="E175" s="25">
        <v>709201</v>
      </c>
      <c r="F175" s="26">
        <v>702368.93</v>
      </c>
      <c r="G175" s="27">
        <v>99.036652515</v>
      </c>
    </row>
    <row r="176" spans="1:7" x14ac:dyDescent="0.2">
      <c r="A176" s="24" t="s">
        <v>5</v>
      </c>
      <c r="B176" s="25">
        <v>454385</v>
      </c>
      <c r="C176" s="26">
        <v>429234.81</v>
      </c>
      <c r="D176" s="27">
        <v>94.465004347000004</v>
      </c>
      <c r="E176" s="25">
        <v>454385</v>
      </c>
      <c r="F176" s="26">
        <v>429234.81</v>
      </c>
      <c r="G176" s="27">
        <v>94.465004347000004</v>
      </c>
    </row>
    <row r="177" spans="1:7" x14ac:dyDescent="0.2">
      <c r="A177" s="24" t="s">
        <v>174</v>
      </c>
      <c r="B177" s="25">
        <v>110452</v>
      </c>
      <c r="C177" s="26">
        <v>27252.67</v>
      </c>
      <c r="D177" s="27">
        <v>24.673767791</v>
      </c>
      <c r="E177" s="25"/>
      <c r="F177" s="25"/>
      <c r="G177" s="25"/>
    </row>
    <row r="178" spans="1:7" x14ac:dyDescent="0.2">
      <c r="A178" s="19" t="s">
        <v>175</v>
      </c>
      <c r="B178" s="16">
        <v>1203839</v>
      </c>
      <c r="C178" s="17">
        <v>183239.31</v>
      </c>
      <c r="D178" s="18">
        <v>15.221247193</v>
      </c>
      <c r="E178" s="16">
        <v>1203100</v>
      </c>
      <c r="F178" s="17">
        <v>183239.31</v>
      </c>
      <c r="G178" s="18">
        <v>15.230596792</v>
      </c>
    </row>
    <row r="179" spans="1:7" x14ac:dyDescent="0.2">
      <c r="A179" s="20" t="s">
        <v>176</v>
      </c>
      <c r="B179" s="21">
        <v>1200745</v>
      </c>
      <c r="C179" s="22">
        <v>183239.31</v>
      </c>
      <c r="D179" s="23">
        <v>15.260468293000001</v>
      </c>
      <c r="E179" s="21">
        <v>1200006</v>
      </c>
      <c r="F179" s="22">
        <v>183239.31</v>
      </c>
      <c r="G179" s="23">
        <v>15.269866151</v>
      </c>
    </row>
    <row r="180" spans="1:7" x14ac:dyDescent="0.2">
      <c r="A180" s="24" t="s">
        <v>196</v>
      </c>
      <c r="B180" s="25">
        <v>100</v>
      </c>
      <c r="C180" s="26">
        <v>14.8</v>
      </c>
      <c r="D180" s="27">
        <v>14.8</v>
      </c>
      <c r="E180" s="25">
        <v>100</v>
      </c>
      <c r="F180" s="26">
        <v>14.8</v>
      </c>
      <c r="G180" s="27">
        <v>14.8</v>
      </c>
    </row>
    <row r="181" spans="1:7" x14ac:dyDescent="0.2">
      <c r="A181" s="24" t="s">
        <v>177</v>
      </c>
      <c r="B181" s="25">
        <v>1200645</v>
      </c>
      <c r="C181" s="26">
        <v>183224.51</v>
      </c>
      <c r="D181" s="27">
        <v>15.260506643999999</v>
      </c>
      <c r="E181" s="25">
        <v>1199906</v>
      </c>
      <c r="F181" s="26">
        <v>183224.51</v>
      </c>
      <c r="G181" s="27">
        <v>15.269905309</v>
      </c>
    </row>
    <row r="182" spans="1:7" x14ac:dyDescent="0.2">
      <c r="A182" s="20" t="s">
        <v>178</v>
      </c>
      <c r="B182" s="21">
        <v>3094</v>
      </c>
      <c r="C182" s="34">
        <v>0</v>
      </c>
      <c r="D182" s="35">
        <v>0</v>
      </c>
      <c r="E182" s="21">
        <v>3094</v>
      </c>
      <c r="F182" s="34">
        <v>0</v>
      </c>
      <c r="G182" s="35">
        <v>0</v>
      </c>
    </row>
    <row r="183" spans="1:7" ht="31.5" x14ac:dyDescent="0.2">
      <c r="A183" s="24" t="s">
        <v>179</v>
      </c>
      <c r="B183" s="25">
        <v>3094</v>
      </c>
      <c r="C183" s="36">
        <v>0</v>
      </c>
      <c r="D183" s="37">
        <v>0</v>
      </c>
      <c r="E183" s="25">
        <v>3094</v>
      </c>
      <c r="F183" s="36">
        <v>0</v>
      </c>
      <c r="G183" s="37">
        <v>0</v>
      </c>
    </row>
    <row r="184" spans="1:7" x14ac:dyDescent="0.2">
      <c r="A184" s="42"/>
      <c r="B184" s="43"/>
      <c r="C184" s="44"/>
      <c r="D184" s="43"/>
      <c r="E184" s="43"/>
      <c r="F184" s="43"/>
      <c r="G184" s="43"/>
    </row>
    <row r="185" spans="1:7" x14ac:dyDescent="0.2">
      <c r="A185" s="42"/>
      <c r="B185" s="43"/>
      <c r="C185" s="44"/>
      <c r="D185" s="43"/>
      <c r="E185" s="43"/>
      <c r="F185" s="43"/>
      <c r="G185" s="43"/>
    </row>
    <row r="186" spans="1:7" x14ac:dyDescent="0.2">
      <c r="A186" s="42"/>
      <c r="B186" s="43"/>
      <c r="C186" s="44"/>
      <c r="D186" s="43"/>
      <c r="E186" s="43"/>
      <c r="F186" s="43"/>
      <c r="G186" s="43"/>
    </row>
    <row r="187" spans="1:7" x14ac:dyDescent="0.2">
      <c r="A187" s="42"/>
      <c r="B187" s="43"/>
      <c r="C187" s="44"/>
      <c r="D187" s="43"/>
      <c r="E187" s="43"/>
      <c r="F187" s="43"/>
      <c r="G187" s="43"/>
    </row>
    <row r="188" spans="1:7" x14ac:dyDescent="0.2">
      <c r="A188" s="42"/>
      <c r="B188" s="43"/>
      <c r="C188" s="44"/>
      <c r="D188" s="43"/>
      <c r="E188" s="43"/>
      <c r="F188" s="43"/>
      <c r="G188" s="43"/>
    </row>
    <row r="189" spans="1:7" x14ac:dyDescent="0.2">
      <c r="A189" s="42"/>
      <c r="B189" s="43"/>
      <c r="C189" s="44"/>
      <c r="D189" s="43"/>
      <c r="E189" s="43"/>
      <c r="F189" s="43"/>
      <c r="G189" s="43"/>
    </row>
    <row r="190" spans="1:7" x14ac:dyDescent="0.2">
      <c r="A190" s="42"/>
      <c r="B190" s="43"/>
      <c r="C190" s="44"/>
      <c r="D190" s="43"/>
      <c r="E190" s="43"/>
      <c r="F190" s="43"/>
      <c r="G190" s="43"/>
    </row>
    <row r="191" spans="1:7" x14ac:dyDescent="0.2">
      <c r="A191" s="42"/>
      <c r="B191" s="43"/>
      <c r="C191" s="44"/>
      <c r="D191" s="43"/>
      <c r="E191" s="43"/>
      <c r="F191" s="43"/>
      <c r="G191" s="43"/>
    </row>
    <row r="192" spans="1:7" x14ac:dyDescent="0.2">
      <c r="A192" s="42"/>
      <c r="B192" s="43"/>
      <c r="C192" s="44"/>
      <c r="D192" s="43"/>
      <c r="E192" s="43"/>
      <c r="F192" s="43"/>
      <c r="G192" s="43"/>
    </row>
    <row r="193" spans="1:7" x14ac:dyDescent="0.2">
      <c r="A193" s="42"/>
      <c r="B193" s="43"/>
      <c r="C193" s="44"/>
      <c r="D193" s="43"/>
      <c r="E193" s="43"/>
      <c r="F193" s="43"/>
      <c r="G193" s="43"/>
    </row>
    <row r="194" spans="1:7" x14ac:dyDescent="0.2">
      <c r="A194" s="42"/>
      <c r="B194" s="43"/>
      <c r="C194" s="44"/>
      <c r="D194" s="43"/>
      <c r="E194" s="43"/>
      <c r="F194" s="43"/>
      <c r="G194" s="43"/>
    </row>
    <row r="195" spans="1:7" x14ac:dyDescent="0.2">
      <c r="A195" s="42"/>
      <c r="B195" s="43"/>
      <c r="C195" s="44"/>
      <c r="D195" s="43"/>
      <c r="E195" s="43"/>
      <c r="F195" s="43"/>
      <c r="G195" s="43"/>
    </row>
    <row r="196" spans="1:7" x14ac:dyDescent="0.2">
      <c r="A196" s="42"/>
      <c r="B196" s="43"/>
      <c r="C196" s="44"/>
      <c r="D196" s="43"/>
      <c r="E196" s="43"/>
      <c r="F196" s="43"/>
      <c r="G196" s="43"/>
    </row>
    <row r="197" spans="1:7" x14ac:dyDescent="0.2">
      <c r="A197" s="42"/>
      <c r="B197" s="43"/>
      <c r="C197" s="44"/>
      <c r="D197" s="43"/>
      <c r="E197" s="43"/>
      <c r="F197" s="43"/>
      <c r="G197" s="43"/>
    </row>
    <row r="198" spans="1:7" x14ac:dyDescent="0.2">
      <c r="A198" s="42"/>
      <c r="B198" s="43"/>
      <c r="C198" s="44"/>
      <c r="D198" s="43"/>
      <c r="E198" s="43"/>
      <c r="F198" s="43"/>
      <c r="G198" s="43"/>
    </row>
    <row r="199" spans="1:7" x14ac:dyDescent="0.2">
      <c r="A199" s="42"/>
      <c r="B199" s="43"/>
      <c r="C199" s="44"/>
      <c r="D199" s="43"/>
      <c r="E199" s="43"/>
      <c r="F199" s="43"/>
      <c r="G199" s="43"/>
    </row>
    <row r="200" spans="1:7" x14ac:dyDescent="0.2">
      <c r="A200" s="42"/>
      <c r="B200" s="43"/>
      <c r="C200" s="44"/>
      <c r="D200" s="43"/>
      <c r="E200" s="43"/>
      <c r="F200" s="43"/>
      <c r="G200" s="43"/>
    </row>
    <row r="201" spans="1:7" x14ac:dyDescent="0.2">
      <c r="A201" s="42"/>
      <c r="B201" s="43"/>
      <c r="C201" s="44"/>
      <c r="D201" s="43"/>
      <c r="E201" s="43"/>
      <c r="F201" s="43"/>
      <c r="G201" s="43"/>
    </row>
    <row r="202" spans="1:7" x14ac:dyDescent="0.2">
      <c r="A202" s="42"/>
      <c r="B202" s="43"/>
      <c r="C202" s="44"/>
      <c r="D202" s="43"/>
      <c r="E202" s="43"/>
      <c r="F202" s="43"/>
      <c r="G202" s="43"/>
    </row>
    <row r="203" spans="1:7" x14ac:dyDescent="0.2">
      <c r="A203" s="42"/>
      <c r="B203" s="43"/>
      <c r="C203" s="44"/>
      <c r="D203" s="43"/>
      <c r="E203" s="43"/>
      <c r="F203" s="43"/>
      <c r="G203" s="43"/>
    </row>
    <row r="204" spans="1:7" x14ac:dyDescent="0.2">
      <c r="A204" s="42"/>
      <c r="B204" s="43"/>
      <c r="C204" s="44"/>
      <c r="D204" s="43"/>
      <c r="E204" s="43"/>
      <c r="F204" s="43"/>
      <c r="G204" s="43"/>
    </row>
    <row r="205" spans="1:7" x14ac:dyDescent="0.2">
      <c r="A205" s="42"/>
      <c r="B205" s="43"/>
      <c r="C205" s="44"/>
      <c r="D205" s="43"/>
      <c r="E205" s="43"/>
      <c r="F205" s="43"/>
      <c r="G205" s="43"/>
    </row>
    <row r="206" spans="1:7" x14ac:dyDescent="0.2">
      <c r="A206" s="42"/>
      <c r="B206" s="43"/>
      <c r="C206" s="44"/>
      <c r="D206" s="43"/>
      <c r="E206" s="43"/>
      <c r="F206" s="43"/>
      <c r="G206" s="43"/>
    </row>
    <row r="207" spans="1:7" x14ac:dyDescent="0.2">
      <c r="A207" s="42"/>
      <c r="B207" s="43"/>
      <c r="C207" s="44"/>
      <c r="D207" s="43"/>
      <c r="E207" s="43"/>
      <c r="F207" s="43"/>
      <c r="G207" s="43"/>
    </row>
    <row r="208" spans="1:7" x14ac:dyDescent="0.2">
      <c r="A208" s="42"/>
      <c r="B208" s="43"/>
      <c r="C208" s="44"/>
      <c r="D208" s="43"/>
      <c r="E208" s="43"/>
      <c r="F208" s="43"/>
      <c r="G208" s="43"/>
    </row>
    <row r="209" spans="1:7" x14ac:dyDescent="0.2">
      <c r="A209" s="42"/>
      <c r="B209" s="43"/>
      <c r="C209" s="44"/>
      <c r="D209" s="43"/>
      <c r="E209" s="43"/>
      <c r="F209" s="43"/>
      <c r="G209" s="43"/>
    </row>
    <row r="210" spans="1:7" x14ac:dyDescent="0.2">
      <c r="A210" s="42"/>
      <c r="B210" s="43"/>
      <c r="C210" s="44"/>
      <c r="D210" s="43"/>
      <c r="E210" s="43"/>
      <c r="F210" s="43"/>
      <c r="G210" s="43"/>
    </row>
    <row r="211" spans="1:7" x14ac:dyDescent="0.2">
      <c r="A211" s="42"/>
      <c r="B211" s="43"/>
      <c r="C211" s="44"/>
      <c r="D211" s="43"/>
      <c r="E211" s="43"/>
      <c r="F211" s="43"/>
      <c r="G211" s="43"/>
    </row>
    <row r="212" spans="1:7" x14ac:dyDescent="0.2">
      <c r="A212" s="42"/>
      <c r="B212" s="43"/>
      <c r="C212" s="44"/>
      <c r="D212" s="43"/>
      <c r="E212" s="43"/>
      <c r="F212" s="43"/>
      <c r="G212" s="43"/>
    </row>
    <row r="213" spans="1:7" x14ac:dyDescent="0.2">
      <c r="A213" s="42"/>
      <c r="B213" s="43"/>
      <c r="C213" s="44"/>
      <c r="D213" s="43"/>
      <c r="E213" s="43"/>
      <c r="F213" s="43"/>
      <c r="G213" s="43"/>
    </row>
    <row r="214" spans="1:7" x14ac:dyDescent="0.2">
      <c r="A214" s="42"/>
      <c r="B214" s="43"/>
      <c r="C214" s="44"/>
      <c r="D214" s="43"/>
      <c r="E214" s="43"/>
      <c r="F214" s="43"/>
      <c r="G214" s="43"/>
    </row>
    <row r="215" spans="1:7" x14ac:dyDescent="0.2">
      <c r="A215" s="42"/>
      <c r="B215" s="43"/>
      <c r="C215" s="44"/>
      <c r="D215" s="43"/>
      <c r="E215" s="43"/>
      <c r="F215" s="43"/>
      <c r="G215" s="43"/>
    </row>
    <row r="216" spans="1:7" x14ac:dyDescent="0.2">
      <c r="A216" s="42"/>
      <c r="B216" s="43"/>
      <c r="C216" s="44"/>
      <c r="D216" s="43"/>
      <c r="E216" s="43"/>
      <c r="F216" s="43"/>
      <c r="G216" s="43"/>
    </row>
    <row r="217" spans="1:7" x14ac:dyDescent="0.2">
      <c r="A217" s="42"/>
      <c r="B217" s="43"/>
      <c r="C217" s="44"/>
      <c r="D217" s="43"/>
      <c r="E217" s="43"/>
      <c r="F217" s="43"/>
      <c r="G217" s="43"/>
    </row>
    <row r="218" spans="1:7" x14ac:dyDescent="0.2">
      <c r="A218" s="42"/>
      <c r="B218" s="43"/>
      <c r="C218" s="44"/>
      <c r="D218" s="43"/>
      <c r="E218" s="43"/>
      <c r="F218" s="43"/>
      <c r="G218" s="43"/>
    </row>
    <row r="219" spans="1:7" x14ac:dyDescent="0.2">
      <c r="A219" s="42"/>
      <c r="B219" s="43"/>
      <c r="C219" s="44"/>
      <c r="D219" s="43"/>
      <c r="E219" s="43"/>
      <c r="F219" s="43"/>
      <c r="G219" s="43"/>
    </row>
    <row r="220" spans="1:7" x14ac:dyDescent="0.2">
      <c r="A220" s="42"/>
      <c r="B220" s="43"/>
      <c r="C220" s="44"/>
      <c r="D220" s="43"/>
      <c r="E220" s="43"/>
      <c r="F220" s="43"/>
      <c r="G220" s="43"/>
    </row>
    <row r="221" spans="1:7" x14ac:dyDescent="0.2">
      <c r="A221" s="42"/>
      <c r="B221" s="43"/>
      <c r="C221" s="44"/>
      <c r="D221" s="43"/>
      <c r="E221" s="43"/>
      <c r="F221" s="43"/>
      <c r="G221" s="43"/>
    </row>
    <row r="222" spans="1:7" x14ac:dyDescent="0.2">
      <c r="A222" s="42"/>
      <c r="B222" s="43"/>
      <c r="C222" s="44"/>
      <c r="D222" s="43"/>
      <c r="E222" s="43"/>
      <c r="F222" s="43"/>
      <c r="G222" s="43"/>
    </row>
    <row r="223" spans="1:7" x14ac:dyDescent="0.2">
      <c r="A223" s="42"/>
      <c r="B223" s="43"/>
      <c r="C223" s="44"/>
      <c r="D223" s="43"/>
      <c r="E223" s="43"/>
      <c r="F223" s="43"/>
      <c r="G223" s="43"/>
    </row>
    <row r="224" spans="1:7" x14ac:dyDescent="0.2">
      <c r="A224" s="42"/>
      <c r="B224" s="43"/>
      <c r="C224" s="44"/>
      <c r="D224" s="43"/>
      <c r="E224" s="43"/>
      <c r="F224" s="43"/>
      <c r="G224" s="43"/>
    </row>
    <row r="225" spans="1:7" x14ac:dyDescent="0.2">
      <c r="A225" s="42"/>
      <c r="B225" s="43"/>
      <c r="C225" s="44"/>
      <c r="D225" s="43"/>
      <c r="E225" s="43"/>
      <c r="F225" s="43"/>
      <c r="G225" s="43"/>
    </row>
    <row r="226" spans="1:7" x14ac:dyDescent="0.2">
      <c r="A226" s="42"/>
      <c r="B226" s="43"/>
      <c r="C226" s="44"/>
      <c r="D226" s="43"/>
      <c r="E226" s="43"/>
      <c r="F226" s="43"/>
      <c r="G226" s="43"/>
    </row>
    <row r="227" spans="1:7" x14ac:dyDescent="0.2">
      <c r="A227" s="42"/>
      <c r="B227" s="43"/>
      <c r="C227" s="44"/>
      <c r="D227" s="43"/>
      <c r="E227" s="43"/>
      <c r="F227" s="43"/>
      <c r="G227" s="43"/>
    </row>
    <row r="228" spans="1:7" x14ac:dyDescent="0.2">
      <c r="A228" s="42"/>
      <c r="B228" s="43"/>
      <c r="C228" s="44"/>
      <c r="D228" s="43"/>
      <c r="E228" s="43"/>
      <c r="F228" s="43"/>
      <c r="G228" s="43"/>
    </row>
    <row r="229" spans="1:7" x14ac:dyDescent="0.2">
      <c r="A229" s="42"/>
      <c r="B229" s="43"/>
      <c r="C229" s="44"/>
      <c r="D229" s="43"/>
      <c r="E229" s="43"/>
      <c r="F229" s="43"/>
      <c r="G229" s="43"/>
    </row>
    <row r="230" spans="1:7" x14ac:dyDescent="0.2">
      <c r="A230" s="42"/>
      <c r="B230" s="43"/>
      <c r="C230" s="44"/>
      <c r="D230" s="43"/>
      <c r="E230" s="43"/>
      <c r="F230" s="43"/>
      <c r="G230" s="43"/>
    </row>
    <row r="231" spans="1:7" x14ac:dyDescent="0.2">
      <c r="A231" s="42"/>
      <c r="B231" s="43"/>
      <c r="C231" s="44"/>
      <c r="D231" s="43"/>
      <c r="E231" s="43"/>
      <c r="F231" s="43"/>
      <c r="G231" s="43"/>
    </row>
    <row r="232" spans="1:7" x14ac:dyDescent="0.2">
      <c r="A232" s="42"/>
      <c r="B232" s="43"/>
      <c r="C232" s="44"/>
      <c r="D232" s="43"/>
      <c r="E232" s="43"/>
      <c r="F232" s="43"/>
      <c r="G232" s="43"/>
    </row>
    <row r="233" spans="1:7" x14ac:dyDescent="0.2">
      <c r="A233" s="42"/>
      <c r="B233" s="43"/>
      <c r="C233" s="44"/>
      <c r="D233" s="43"/>
      <c r="E233" s="43"/>
      <c r="F233" s="43"/>
      <c r="G233" s="43"/>
    </row>
    <row r="234" spans="1:7" x14ac:dyDescent="0.2">
      <c r="A234" s="42"/>
      <c r="B234" s="43"/>
      <c r="C234" s="44"/>
      <c r="D234" s="43"/>
      <c r="E234" s="43"/>
      <c r="F234" s="43"/>
      <c r="G234" s="43"/>
    </row>
    <row r="235" spans="1:7" x14ac:dyDescent="0.2">
      <c r="A235" s="42"/>
      <c r="B235" s="43"/>
      <c r="C235" s="44"/>
      <c r="D235" s="43"/>
      <c r="E235" s="43"/>
      <c r="F235" s="43"/>
      <c r="G235" s="43"/>
    </row>
    <row r="236" spans="1:7" x14ac:dyDescent="0.2">
      <c r="A236" s="42"/>
      <c r="B236" s="43"/>
      <c r="C236" s="44"/>
      <c r="D236" s="43"/>
      <c r="E236" s="43"/>
      <c r="F236" s="43"/>
      <c r="G236" s="43"/>
    </row>
    <row r="237" spans="1:7" x14ac:dyDescent="0.2">
      <c r="A237" s="42"/>
      <c r="B237" s="43"/>
      <c r="C237" s="44"/>
      <c r="D237" s="43"/>
      <c r="E237" s="43"/>
      <c r="F237" s="43"/>
      <c r="G237" s="43"/>
    </row>
    <row r="238" spans="1:7" x14ac:dyDescent="0.2">
      <c r="A238" s="42"/>
      <c r="B238" s="43"/>
      <c r="C238" s="44"/>
      <c r="D238" s="43"/>
      <c r="E238" s="43"/>
      <c r="F238" s="43"/>
      <c r="G238" s="43"/>
    </row>
    <row r="239" spans="1:7" x14ac:dyDescent="0.2">
      <c r="A239" s="42"/>
      <c r="B239" s="43"/>
      <c r="C239" s="44"/>
      <c r="D239" s="43"/>
      <c r="E239" s="43"/>
      <c r="F239" s="43"/>
      <c r="G239" s="43"/>
    </row>
    <row r="240" spans="1:7" x14ac:dyDescent="0.2">
      <c r="A240" s="42"/>
      <c r="B240" s="43"/>
      <c r="C240" s="44"/>
      <c r="D240" s="43"/>
      <c r="E240" s="43"/>
      <c r="F240" s="43"/>
      <c r="G240" s="43"/>
    </row>
    <row r="241" spans="1:7" x14ac:dyDescent="0.2">
      <c r="A241" s="42"/>
      <c r="B241" s="43"/>
      <c r="C241" s="44"/>
      <c r="D241" s="43"/>
      <c r="E241" s="43"/>
      <c r="F241" s="43"/>
      <c r="G241" s="43"/>
    </row>
    <row r="242" spans="1:7" x14ac:dyDescent="0.2">
      <c r="A242" s="42"/>
      <c r="B242" s="43"/>
      <c r="C242" s="44"/>
      <c r="D242" s="43"/>
      <c r="E242" s="43"/>
      <c r="F242" s="43"/>
      <c r="G242" s="43"/>
    </row>
    <row r="243" spans="1:7" x14ac:dyDescent="0.2">
      <c r="A243" s="42"/>
      <c r="B243" s="43"/>
      <c r="C243" s="44"/>
      <c r="D243" s="43"/>
      <c r="E243" s="43"/>
      <c r="F243" s="43"/>
      <c r="G243" s="43"/>
    </row>
    <row r="244" spans="1:7" x14ac:dyDescent="0.2">
      <c r="A244" s="42"/>
      <c r="B244" s="43"/>
      <c r="C244" s="44"/>
      <c r="D244" s="43"/>
      <c r="E244" s="43"/>
      <c r="F244" s="43"/>
      <c r="G244" s="43"/>
    </row>
    <row r="245" spans="1:7" x14ac:dyDescent="0.2">
      <c r="A245" s="42"/>
      <c r="B245" s="43"/>
      <c r="C245" s="44"/>
      <c r="D245" s="43"/>
      <c r="E245" s="43"/>
      <c r="F245" s="43"/>
      <c r="G245" s="43"/>
    </row>
    <row r="246" spans="1:7" x14ac:dyDescent="0.2">
      <c r="A246" s="42"/>
      <c r="B246" s="43"/>
      <c r="C246" s="44"/>
      <c r="D246" s="43"/>
      <c r="E246" s="43"/>
      <c r="F246" s="43"/>
      <c r="G246" s="43"/>
    </row>
    <row r="247" spans="1:7" x14ac:dyDescent="0.2">
      <c r="A247" s="42"/>
      <c r="B247" s="43"/>
      <c r="C247" s="44"/>
      <c r="D247" s="43"/>
      <c r="E247" s="43"/>
      <c r="F247" s="43"/>
      <c r="G247" s="43"/>
    </row>
    <row r="248" spans="1:7" x14ac:dyDescent="0.2">
      <c r="A248" s="42"/>
      <c r="B248" s="43"/>
      <c r="C248" s="44"/>
      <c r="D248" s="43"/>
      <c r="E248" s="43"/>
      <c r="F248" s="43"/>
      <c r="G248" s="43"/>
    </row>
    <row r="249" spans="1:7" x14ac:dyDescent="0.2">
      <c r="A249" s="42"/>
      <c r="B249" s="43"/>
      <c r="C249" s="44"/>
      <c r="D249" s="43"/>
      <c r="E249" s="43"/>
      <c r="F249" s="43"/>
      <c r="G249" s="43"/>
    </row>
    <row r="250" spans="1:7" x14ac:dyDescent="0.2">
      <c r="A250" s="42"/>
      <c r="B250" s="43"/>
      <c r="C250" s="44"/>
      <c r="D250" s="43"/>
      <c r="E250" s="43"/>
      <c r="F250" s="43"/>
      <c r="G250" s="43"/>
    </row>
    <row r="251" spans="1:7" x14ac:dyDescent="0.2">
      <c r="A251" s="42"/>
      <c r="B251" s="43"/>
      <c r="C251" s="44"/>
      <c r="D251" s="43"/>
      <c r="E251" s="43"/>
      <c r="F251" s="43"/>
      <c r="G251" s="43"/>
    </row>
    <row r="252" spans="1:7" x14ac:dyDescent="0.2">
      <c r="A252" s="42"/>
      <c r="B252" s="43"/>
      <c r="C252" s="44"/>
      <c r="D252" s="43"/>
      <c r="E252" s="43"/>
      <c r="F252" s="43"/>
      <c r="G252" s="43"/>
    </row>
    <row r="253" spans="1:7" x14ac:dyDescent="0.2">
      <c r="A253" s="42"/>
      <c r="B253" s="43"/>
      <c r="C253" s="44"/>
      <c r="D253" s="43"/>
      <c r="E253" s="43"/>
      <c r="F253" s="43"/>
      <c r="G253" s="43"/>
    </row>
    <row r="254" spans="1:7" x14ac:dyDescent="0.2">
      <c r="A254" s="42"/>
      <c r="B254" s="43"/>
      <c r="C254" s="44"/>
      <c r="D254" s="43"/>
      <c r="E254" s="43"/>
      <c r="F254" s="43"/>
      <c r="G254" s="43"/>
    </row>
    <row r="255" spans="1:7" x14ac:dyDescent="0.2">
      <c r="A255" s="42"/>
      <c r="B255" s="43"/>
      <c r="C255" s="44"/>
      <c r="D255" s="43"/>
      <c r="E255" s="43"/>
      <c r="F255" s="43"/>
      <c r="G255" s="43"/>
    </row>
    <row r="256" spans="1:7" x14ac:dyDescent="0.2">
      <c r="A256" s="42"/>
      <c r="B256" s="43"/>
      <c r="C256" s="44"/>
      <c r="D256" s="43"/>
      <c r="E256" s="43"/>
      <c r="F256" s="43"/>
      <c r="G256" s="43"/>
    </row>
    <row r="257" spans="1:7" x14ac:dyDescent="0.2">
      <c r="A257" s="42"/>
      <c r="B257" s="43"/>
      <c r="C257" s="44"/>
      <c r="D257" s="43"/>
      <c r="E257" s="43"/>
      <c r="F257" s="43"/>
      <c r="G257" s="43"/>
    </row>
    <row r="258" spans="1:7" x14ac:dyDescent="0.2">
      <c r="A258" s="42"/>
      <c r="B258" s="43"/>
      <c r="C258" s="44"/>
      <c r="D258" s="43"/>
      <c r="E258" s="43"/>
      <c r="F258" s="43"/>
      <c r="G258" s="43"/>
    </row>
    <row r="259" spans="1:7" x14ac:dyDescent="0.2">
      <c r="A259" s="42"/>
      <c r="B259" s="43"/>
      <c r="C259" s="44"/>
      <c r="D259" s="43"/>
      <c r="E259" s="43"/>
      <c r="F259" s="43"/>
      <c r="G259" s="43"/>
    </row>
    <row r="260" spans="1:7" x14ac:dyDescent="0.2">
      <c r="A260" s="42"/>
      <c r="B260" s="43"/>
      <c r="C260" s="44"/>
      <c r="D260" s="43"/>
      <c r="E260" s="43"/>
      <c r="F260" s="43"/>
      <c r="G260" s="43"/>
    </row>
    <row r="261" spans="1:7" x14ac:dyDescent="0.2">
      <c r="A261" s="42"/>
      <c r="B261" s="43"/>
      <c r="C261" s="44"/>
      <c r="D261" s="43"/>
      <c r="E261" s="43"/>
      <c r="F261" s="43"/>
      <c r="G261" s="43"/>
    </row>
    <row r="262" spans="1:7" x14ac:dyDescent="0.2">
      <c r="A262" s="42"/>
      <c r="B262" s="43"/>
      <c r="C262" s="44"/>
      <c r="D262" s="43"/>
      <c r="E262" s="43"/>
      <c r="F262" s="43"/>
      <c r="G262" s="43"/>
    </row>
    <row r="263" spans="1:7" x14ac:dyDescent="0.2">
      <c r="A263" s="42"/>
      <c r="B263" s="43"/>
      <c r="C263" s="44"/>
      <c r="D263" s="43"/>
      <c r="E263" s="43"/>
      <c r="F263" s="43"/>
      <c r="G263" s="43"/>
    </row>
    <row r="264" spans="1:7" x14ac:dyDescent="0.2">
      <c r="A264" s="42"/>
      <c r="B264" s="43"/>
      <c r="C264" s="44"/>
      <c r="D264" s="43"/>
      <c r="E264" s="43"/>
      <c r="F264" s="43"/>
      <c r="G264" s="43"/>
    </row>
    <row r="265" spans="1:7" x14ac:dyDescent="0.2">
      <c r="A265" s="42"/>
      <c r="B265" s="43"/>
      <c r="C265" s="44"/>
      <c r="D265" s="43"/>
      <c r="E265" s="43"/>
      <c r="F265" s="43"/>
      <c r="G265" s="43"/>
    </row>
    <row r="266" spans="1:7" x14ac:dyDescent="0.2">
      <c r="A266" s="42"/>
      <c r="B266" s="43"/>
      <c r="C266" s="44"/>
      <c r="D266" s="43"/>
      <c r="E266" s="43"/>
      <c r="F266" s="43"/>
      <c r="G266" s="43"/>
    </row>
    <row r="267" spans="1:7" x14ac:dyDescent="0.2">
      <c r="A267" s="42"/>
      <c r="B267" s="43"/>
      <c r="C267" s="44"/>
      <c r="D267" s="43"/>
      <c r="E267" s="43"/>
      <c r="F267" s="43"/>
      <c r="G267" s="43"/>
    </row>
    <row r="268" spans="1:7" x14ac:dyDescent="0.2">
      <c r="A268" s="42"/>
      <c r="B268" s="43"/>
      <c r="C268" s="44"/>
      <c r="D268" s="43"/>
      <c r="E268" s="43"/>
      <c r="F268" s="43"/>
      <c r="G268" s="43"/>
    </row>
    <row r="269" spans="1:7" x14ac:dyDescent="0.2">
      <c r="A269" s="42"/>
      <c r="B269" s="43"/>
      <c r="C269" s="44"/>
      <c r="D269" s="43"/>
      <c r="E269" s="43"/>
      <c r="F269" s="43"/>
      <c r="G269" s="43"/>
    </row>
    <row r="270" spans="1:7" x14ac:dyDescent="0.2">
      <c r="A270" s="42"/>
      <c r="B270" s="43"/>
      <c r="C270" s="44"/>
      <c r="D270" s="43"/>
      <c r="E270" s="43"/>
      <c r="F270" s="43"/>
      <c r="G270" s="43"/>
    </row>
    <row r="271" spans="1:7" x14ac:dyDescent="0.2">
      <c r="A271" s="42"/>
      <c r="B271" s="43"/>
      <c r="C271" s="44"/>
      <c r="D271" s="43"/>
      <c r="E271" s="43"/>
      <c r="F271" s="43"/>
      <c r="G271" s="43"/>
    </row>
    <row r="272" spans="1:7" x14ac:dyDescent="0.2">
      <c r="A272" s="42"/>
      <c r="B272" s="43"/>
      <c r="C272" s="44"/>
      <c r="D272" s="43"/>
      <c r="E272" s="43"/>
      <c r="F272" s="43"/>
      <c r="G272" s="43"/>
    </row>
    <row r="273" spans="1:7" x14ac:dyDescent="0.2">
      <c r="A273" s="42"/>
      <c r="B273" s="43"/>
      <c r="C273" s="44"/>
      <c r="D273" s="43"/>
      <c r="E273" s="43"/>
      <c r="F273" s="43"/>
      <c r="G273" s="43"/>
    </row>
    <row r="274" spans="1:7" x14ac:dyDescent="0.2">
      <c r="A274" s="42"/>
      <c r="B274" s="43"/>
      <c r="C274" s="44"/>
      <c r="D274" s="43"/>
      <c r="E274" s="43"/>
      <c r="F274" s="43"/>
      <c r="G274" s="43"/>
    </row>
    <row r="275" spans="1:7" x14ac:dyDescent="0.2">
      <c r="A275" s="42"/>
      <c r="B275" s="43"/>
      <c r="C275" s="44"/>
      <c r="D275" s="43"/>
      <c r="E275" s="43"/>
      <c r="F275" s="43"/>
      <c r="G275" s="43"/>
    </row>
    <row r="276" spans="1:7" x14ac:dyDescent="0.2">
      <c r="A276" s="42"/>
      <c r="B276" s="43"/>
      <c r="C276" s="44"/>
      <c r="D276" s="43"/>
      <c r="E276" s="43"/>
      <c r="F276" s="43"/>
      <c r="G276" s="43"/>
    </row>
    <row r="277" spans="1:7" x14ac:dyDescent="0.2">
      <c r="A277" s="42"/>
      <c r="B277" s="43"/>
      <c r="C277" s="44"/>
      <c r="D277" s="43"/>
      <c r="E277" s="43"/>
      <c r="F277" s="43"/>
      <c r="G277" s="43"/>
    </row>
    <row r="278" spans="1:7" x14ac:dyDescent="0.2">
      <c r="A278" s="42"/>
      <c r="B278" s="43"/>
      <c r="C278" s="44"/>
      <c r="D278" s="43"/>
      <c r="E278" s="43"/>
      <c r="F278" s="43"/>
      <c r="G278" s="43"/>
    </row>
    <row r="279" spans="1:7" x14ac:dyDescent="0.2">
      <c r="A279" s="42"/>
      <c r="B279" s="43"/>
      <c r="C279" s="44"/>
      <c r="D279" s="43"/>
      <c r="E279" s="43"/>
      <c r="F279" s="43"/>
      <c r="G279" s="43"/>
    </row>
    <row r="280" spans="1:7" x14ac:dyDescent="0.2">
      <c r="A280" s="42"/>
      <c r="B280" s="43"/>
      <c r="C280" s="44"/>
      <c r="D280" s="43"/>
      <c r="E280" s="43"/>
      <c r="F280" s="43"/>
      <c r="G280" s="43"/>
    </row>
    <row r="281" spans="1:7" x14ac:dyDescent="0.2">
      <c r="A281" s="42"/>
      <c r="B281" s="43"/>
      <c r="C281" s="44"/>
      <c r="D281" s="43"/>
      <c r="E281" s="43"/>
      <c r="F281" s="43"/>
      <c r="G281" s="43"/>
    </row>
    <row r="282" spans="1:7" x14ac:dyDescent="0.2">
      <c r="A282" s="42"/>
      <c r="B282" s="43"/>
      <c r="C282" s="44"/>
      <c r="D282" s="43"/>
      <c r="E282" s="43"/>
      <c r="F282" s="43"/>
      <c r="G282" s="43"/>
    </row>
    <row r="283" spans="1:7" x14ac:dyDescent="0.2">
      <c r="A283" s="42"/>
      <c r="B283" s="43"/>
      <c r="C283" s="44"/>
      <c r="D283" s="43"/>
      <c r="E283" s="43"/>
      <c r="F283" s="43"/>
      <c r="G283" s="43"/>
    </row>
    <row r="284" spans="1:7" x14ac:dyDescent="0.2">
      <c r="A284" s="42"/>
      <c r="B284" s="43"/>
      <c r="C284" s="44"/>
      <c r="D284" s="43"/>
      <c r="E284" s="43"/>
      <c r="F284" s="43"/>
      <c r="G284" s="43"/>
    </row>
    <row r="285" spans="1:7" x14ac:dyDescent="0.2">
      <c r="A285" s="42"/>
      <c r="B285" s="43"/>
      <c r="C285" s="44"/>
      <c r="D285" s="43"/>
      <c r="E285" s="43"/>
      <c r="F285" s="43"/>
      <c r="G285" s="43"/>
    </row>
    <row r="286" spans="1:7" x14ac:dyDescent="0.2">
      <c r="A286" s="42"/>
      <c r="B286" s="43"/>
      <c r="C286" s="44"/>
      <c r="D286" s="43"/>
      <c r="E286" s="43"/>
      <c r="F286" s="43"/>
      <c r="G286" s="43"/>
    </row>
    <row r="287" spans="1:7" x14ac:dyDescent="0.2">
      <c r="A287" s="42"/>
      <c r="B287" s="43"/>
      <c r="C287" s="44"/>
      <c r="D287" s="43"/>
      <c r="E287" s="43"/>
      <c r="F287" s="43"/>
      <c r="G287" s="43"/>
    </row>
    <row r="288" spans="1:7" x14ac:dyDescent="0.2">
      <c r="A288" s="42"/>
      <c r="B288" s="43"/>
      <c r="C288" s="44"/>
      <c r="D288" s="43"/>
      <c r="E288" s="43"/>
      <c r="F288" s="43"/>
      <c r="G288" s="43"/>
    </row>
    <row r="289" spans="1:7" x14ac:dyDescent="0.2">
      <c r="A289" s="42"/>
      <c r="B289" s="43"/>
      <c r="C289" s="44"/>
      <c r="D289" s="43"/>
      <c r="E289" s="43"/>
      <c r="F289" s="43"/>
      <c r="G289" s="43"/>
    </row>
    <row r="290" spans="1:7" x14ac:dyDescent="0.2">
      <c r="A290" s="42"/>
      <c r="B290" s="43"/>
      <c r="C290" s="44"/>
      <c r="D290" s="43"/>
      <c r="E290" s="43"/>
      <c r="F290" s="43"/>
      <c r="G290" s="43"/>
    </row>
    <row r="291" spans="1:7" x14ac:dyDescent="0.2">
      <c r="A291" s="42"/>
      <c r="B291" s="43"/>
      <c r="C291" s="44"/>
      <c r="D291" s="43"/>
      <c r="E291" s="43"/>
      <c r="F291" s="43"/>
      <c r="G291" s="43"/>
    </row>
    <row r="292" spans="1:7" x14ac:dyDescent="0.2">
      <c r="A292" s="42"/>
      <c r="B292" s="43"/>
      <c r="C292" s="44"/>
      <c r="D292" s="43"/>
      <c r="E292" s="43"/>
      <c r="F292" s="43"/>
      <c r="G292" s="43"/>
    </row>
    <row r="293" spans="1:7" x14ac:dyDescent="0.2">
      <c r="A293" s="42"/>
      <c r="B293" s="43"/>
      <c r="C293" s="44"/>
      <c r="D293" s="43"/>
      <c r="E293" s="43"/>
      <c r="F293" s="43"/>
      <c r="G293" s="43"/>
    </row>
    <row r="294" spans="1:7" x14ac:dyDescent="0.2">
      <c r="A294" s="42"/>
      <c r="B294" s="43"/>
      <c r="C294" s="44"/>
      <c r="D294" s="43"/>
      <c r="E294" s="43"/>
      <c r="F294" s="43"/>
      <c r="G294" s="43"/>
    </row>
    <row r="295" spans="1:7" x14ac:dyDescent="0.2">
      <c r="A295" s="42"/>
      <c r="B295" s="43"/>
      <c r="C295" s="44"/>
      <c r="D295" s="43"/>
      <c r="E295" s="43"/>
      <c r="F295" s="43"/>
      <c r="G295" s="43"/>
    </row>
    <row r="296" spans="1:7" x14ac:dyDescent="0.2">
      <c r="A296" s="42"/>
      <c r="B296" s="43"/>
      <c r="C296" s="44"/>
      <c r="D296" s="43"/>
      <c r="E296" s="43"/>
      <c r="F296" s="43"/>
      <c r="G296" s="43"/>
    </row>
    <row r="297" spans="1:7" x14ac:dyDescent="0.2">
      <c r="A297" s="42"/>
      <c r="B297" s="43"/>
      <c r="C297" s="44"/>
      <c r="D297" s="43"/>
      <c r="E297" s="43"/>
      <c r="F297" s="43"/>
      <c r="G297" s="43"/>
    </row>
    <row r="298" spans="1:7" x14ac:dyDescent="0.2">
      <c r="A298" s="42"/>
      <c r="B298" s="43"/>
      <c r="C298" s="44"/>
      <c r="D298" s="43"/>
      <c r="E298" s="43"/>
      <c r="F298" s="43"/>
      <c r="G298" s="43"/>
    </row>
    <row r="299" spans="1:7" x14ac:dyDescent="0.2">
      <c r="A299" s="42"/>
      <c r="B299" s="43"/>
      <c r="C299" s="44"/>
      <c r="D299" s="43"/>
      <c r="E299" s="43"/>
      <c r="F299" s="43"/>
      <c r="G299" s="43"/>
    </row>
    <row r="300" spans="1:7" x14ac:dyDescent="0.2">
      <c r="A300" s="42"/>
      <c r="B300" s="43"/>
      <c r="C300" s="44"/>
      <c r="D300" s="43"/>
      <c r="E300" s="43"/>
      <c r="F300" s="43"/>
      <c r="G300" s="43"/>
    </row>
    <row r="301" spans="1:7" x14ac:dyDescent="0.2">
      <c r="A301" s="42"/>
      <c r="B301" s="43"/>
      <c r="C301" s="44"/>
      <c r="D301" s="43"/>
      <c r="E301" s="43"/>
      <c r="F301" s="43"/>
      <c r="G301" s="43"/>
    </row>
    <row r="302" spans="1:7" x14ac:dyDescent="0.2">
      <c r="A302" s="42"/>
      <c r="B302" s="43"/>
      <c r="C302" s="44"/>
      <c r="D302" s="43"/>
      <c r="E302" s="43"/>
      <c r="F302" s="43"/>
      <c r="G302" s="43"/>
    </row>
    <row r="303" spans="1:7" x14ac:dyDescent="0.2">
      <c r="A303" s="42"/>
      <c r="B303" s="43"/>
      <c r="C303" s="44"/>
      <c r="D303" s="43"/>
      <c r="E303" s="43"/>
      <c r="F303" s="43"/>
      <c r="G303" s="43"/>
    </row>
    <row r="304" spans="1:7" x14ac:dyDescent="0.2">
      <c r="A304" s="42"/>
      <c r="B304" s="43"/>
      <c r="C304" s="44"/>
      <c r="D304" s="43"/>
      <c r="E304" s="43"/>
      <c r="F304" s="43"/>
      <c r="G304" s="43"/>
    </row>
    <row r="305" spans="1:7" x14ac:dyDescent="0.2">
      <c r="A305" s="42"/>
      <c r="B305" s="43"/>
      <c r="C305" s="44"/>
      <c r="D305" s="43"/>
      <c r="E305" s="43"/>
      <c r="F305" s="43"/>
      <c r="G305" s="43"/>
    </row>
    <row r="306" spans="1:7" x14ac:dyDescent="0.2">
      <c r="A306" s="42"/>
      <c r="B306" s="43"/>
      <c r="C306" s="44"/>
      <c r="D306" s="43"/>
      <c r="E306" s="43"/>
      <c r="F306" s="43"/>
      <c r="G306" s="43"/>
    </row>
    <row r="307" spans="1:7" x14ac:dyDescent="0.2">
      <c r="A307" s="42"/>
      <c r="B307" s="43"/>
      <c r="C307" s="44"/>
      <c r="D307" s="43"/>
      <c r="E307" s="43"/>
      <c r="F307" s="43"/>
      <c r="G307" s="43"/>
    </row>
    <row r="308" spans="1:7" x14ac:dyDescent="0.2">
      <c r="A308" s="42"/>
      <c r="B308" s="43"/>
      <c r="C308" s="44"/>
      <c r="D308" s="43"/>
      <c r="E308" s="43"/>
      <c r="F308" s="43"/>
      <c r="G308" s="43"/>
    </row>
    <row r="309" spans="1:7" x14ac:dyDescent="0.2">
      <c r="A309" s="42"/>
      <c r="B309" s="43"/>
      <c r="C309" s="44"/>
      <c r="D309" s="43"/>
      <c r="E309" s="43"/>
      <c r="F309" s="43"/>
      <c r="G309" s="43"/>
    </row>
    <row r="310" spans="1:7" x14ac:dyDescent="0.2">
      <c r="A310" s="42"/>
      <c r="B310" s="43"/>
      <c r="C310" s="44"/>
      <c r="D310" s="43"/>
      <c r="E310" s="43"/>
      <c r="F310" s="43"/>
      <c r="G310" s="43"/>
    </row>
    <row r="311" spans="1:7" x14ac:dyDescent="0.2">
      <c r="A311" s="42"/>
      <c r="B311" s="43"/>
      <c r="C311" s="44"/>
      <c r="D311" s="43"/>
      <c r="E311" s="43"/>
      <c r="F311" s="43"/>
      <c r="G311" s="43"/>
    </row>
    <row r="312" spans="1:7" x14ac:dyDescent="0.2">
      <c r="A312" s="42"/>
      <c r="B312" s="43"/>
      <c r="C312" s="44"/>
      <c r="D312" s="43"/>
      <c r="E312" s="43"/>
      <c r="F312" s="43"/>
      <c r="G312" s="43"/>
    </row>
    <row r="313" spans="1:7" x14ac:dyDescent="0.2">
      <c r="A313" s="42"/>
      <c r="B313" s="43"/>
      <c r="C313" s="44"/>
      <c r="D313" s="43"/>
      <c r="E313" s="43"/>
      <c r="F313" s="43"/>
      <c r="G313" s="43"/>
    </row>
    <row r="314" spans="1:7" x14ac:dyDescent="0.2">
      <c r="A314" s="42"/>
      <c r="B314" s="43"/>
      <c r="C314" s="44"/>
      <c r="D314" s="43"/>
      <c r="E314" s="43"/>
      <c r="F314" s="43"/>
      <c r="G314" s="43"/>
    </row>
    <row r="315" spans="1:7" x14ac:dyDescent="0.2">
      <c r="A315" s="42"/>
      <c r="B315" s="43"/>
      <c r="C315" s="44"/>
      <c r="D315" s="43"/>
      <c r="E315" s="43"/>
      <c r="F315" s="43"/>
      <c r="G315" s="43"/>
    </row>
    <row r="316" spans="1:7" x14ac:dyDescent="0.2">
      <c r="A316" s="42"/>
      <c r="B316" s="43"/>
      <c r="C316" s="44"/>
      <c r="D316" s="43"/>
      <c r="E316" s="43"/>
      <c r="F316" s="43"/>
      <c r="G316" s="43"/>
    </row>
    <row r="317" spans="1:7" x14ac:dyDescent="0.2">
      <c r="A317" s="42"/>
      <c r="B317" s="43"/>
      <c r="C317" s="44"/>
      <c r="D317" s="43"/>
      <c r="E317" s="43"/>
      <c r="F317" s="43"/>
      <c r="G317" s="43"/>
    </row>
    <row r="318" spans="1:7" x14ac:dyDescent="0.2">
      <c r="A318" s="42"/>
      <c r="B318" s="43"/>
      <c r="C318" s="44"/>
      <c r="D318" s="43"/>
      <c r="E318" s="43"/>
      <c r="F318" s="43"/>
      <c r="G318" s="43"/>
    </row>
    <row r="319" spans="1:7" x14ac:dyDescent="0.2">
      <c r="A319" s="42"/>
      <c r="B319" s="43"/>
      <c r="C319" s="44"/>
      <c r="D319" s="43"/>
      <c r="E319" s="43"/>
      <c r="F319" s="43"/>
      <c r="G319" s="43"/>
    </row>
    <row r="320" spans="1:7" x14ac:dyDescent="0.2">
      <c r="A320" s="42"/>
      <c r="B320" s="43"/>
      <c r="C320" s="44"/>
      <c r="D320" s="43"/>
      <c r="E320" s="43"/>
      <c r="F320" s="43"/>
      <c r="G320" s="43"/>
    </row>
    <row r="321" spans="1:7" x14ac:dyDescent="0.2">
      <c r="A321" s="42"/>
      <c r="B321" s="43"/>
      <c r="C321" s="44"/>
      <c r="D321" s="43"/>
      <c r="E321" s="43"/>
      <c r="F321" s="43"/>
      <c r="G321" s="43"/>
    </row>
    <row r="322" spans="1:7" x14ac:dyDescent="0.2">
      <c r="A322" s="42"/>
      <c r="B322" s="43"/>
      <c r="C322" s="44"/>
      <c r="D322" s="43"/>
      <c r="E322" s="43"/>
      <c r="F322" s="43"/>
      <c r="G322" s="43"/>
    </row>
    <row r="323" spans="1:7" x14ac:dyDescent="0.2">
      <c r="A323" s="42"/>
      <c r="B323" s="43"/>
      <c r="C323" s="44"/>
      <c r="D323" s="43"/>
      <c r="E323" s="43"/>
      <c r="F323" s="43"/>
      <c r="G323" s="43"/>
    </row>
    <row r="324" spans="1:7" x14ac:dyDescent="0.2">
      <c r="A324" s="42"/>
      <c r="B324" s="43"/>
      <c r="C324" s="44"/>
      <c r="D324" s="43"/>
      <c r="E324" s="43"/>
      <c r="F324" s="43"/>
      <c r="G324" s="43"/>
    </row>
    <row r="325" spans="1:7" x14ac:dyDescent="0.2">
      <c r="A325" s="42"/>
      <c r="B325" s="43"/>
      <c r="C325" s="44"/>
      <c r="D325" s="43"/>
      <c r="E325" s="43"/>
      <c r="F325" s="43"/>
      <c r="G325" s="43"/>
    </row>
    <row r="326" spans="1:7" x14ac:dyDescent="0.2">
      <c r="A326" s="42"/>
      <c r="B326" s="43"/>
      <c r="C326" s="44"/>
      <c r="D326" s="43"/>
      <c r="E326" s="43"/>
      <c r="F326" s="43"/>
      <c r="G326" s="43"/>
    </row>
    <row r="327" spans="1:7" x14ac:dyDescent="0.2">
      <c r="A327" s="42"/>
      <c r="B327" s="43"/>
      <c r="C327" s="44"/>
      <c r="D327" s="43"/>
      <c r="E327" s="43"/>
      <c r="F327" s="43"/>
      <c r="G327" s="43"/>
    </row>
    <row r="328" spans="1:7" x14ac:dyDescent="0.2">
      <c r="A328" s="42"/>
      <c r="B328" s="43"/>
      <c r="C328" s="44"/>
      <c r="D328" s="43"/>
      <c r="E328" s="43"/>
      <c r="F328" s="43"/>
      <c r="G328" s="43"/>
    </row>
    <row r="329" spans="1:7" x14ac:dyDescent="0.2">
      <c r="A329" s="42"/>
      <c r="B329" s="43"/>
      <c r="C329" s="44"/>
      <c r="D329" s="43"/>
      <c r="E329" s="43"/>
      <c r="F329" s="43"/>
      <c r="G329" s="43"/>
    </row>
    <row r="330" spans="1:7" x14ac:dyDescent="0.2">
      <c r="A330" s="42"/>
      <c r="B330" s="43"/>
      <c r="C330" s="44"/>
      <c r="D330" s="43"/>
      <c r="E330" s="43"/>
      <c r="F330" s="43"/>
      <c r="G330" s="43"/>
    </row>
    <row r="331" spans="1:7" x14ac:dyDescent="0.2">
      <c r="A331" s="42"/>
      <c r="B331" s="43"/>
      <c r="C331" s="44"/>
      <c r="D331" s="43"/>
      <c r="E331" s="43"/>
      <c r="F331" s="43"/>
      <c r="G331" s="43"/>
    </row>
    <row r="332" spans="1:7" x14ac:dyDescent="0.2">
      <c r="A332" s="42"/>
      <c r="B332" s="43"/>
      <c r="C332" s="44"/>
      <c r="D332" s="43"/>
      <c r="E332" s="43"/>
      <c r="F332" s="43"/>
      <c r="G332" s="43"/>
    </row>
    <row r="333" spans="1:7" x14ac:dyDescent="0.2">
      <c r="A333" s="42"/>
      <c r="B333" s="43"/>
      <c r="C333" s="44"/>
      <c r="D333" s="43"/>
      <c r="E333" s="43"/>
      <c r="F333" s="43"/>
      <c r="G333" s="43"/>
    </row>
    <row r="334" spans="1:7" x14ac:dyDescent="0.2">
      <c r="A334" s="42"/>
      <c r="B334" s="43"/>
      <c r="C334" s="44"/>
      <c r="D334" s="43"/>
      <c r="E334" s="43"/>
      <c r="F334" s="43"/>
      <c r="G334" s="43"/>
    </row>
    <row r="335" spans="1:7" x14ac:dyDescent="0.2">
      <c r="A335" s="42"/>
      <c r="B335" s="43"/>
      <c r="C335" s="44"/>
      <c r="D335" s="43"/>
      <c r="E335" s="43"/>
      <c r="F335" s="43"/>
      <c r="G335" s="43"/>
    </row>
    <row r="336" spans="1:7" x14ac:dyDescent="0.2">
      <c r="A336" s="42"/>
      <c r="B336" s="43"/>
      <c r="C336" s="44"/>
      <c r="D336" s="43"/>
      <c r="E336" s="43"/>
      <c r="F336" s="43"/>
      <c r="G336" s="43"/>
    </row>
    <row r="337" spans="1:7" x14ac:dyDescent="0.2">
      <c r="A337" s="42"/>
      <c r="B337" s="43"/>
      <c r="C337" s="44"/>
      <c r="D337" s="43"/>
      <c r="E337" s="43"/>
      <c r="F337" s="43"/>
      <c r="G337" s="43"/>
    </row>
    <row r="338" spans="1:7" x14ac:dyDescent="0.2">
      <c r="A338" s="42"/>
      <c r="B338" s="43"/>
      <c r="C338" s="44"/>
      <c r="D338" s="43"/>
      <c r="E338" s="43"/>
      <c r="F338" s="43"/>
      <c r="G338" s="43"/>
    </row>
    <row r="339" spans="1:7" x14ac:dyDescent="0.2">
      <c r="A339" s="42"/>
      <c r="B339" s="43"/>
      <c r="C339" s="44"/>
      <c r="D339" s="43"/>
      <c r="E339" s="43"/>
      <c r="F339" s="43"/>
      <c r="G339" s="43"/>
    </row>
    <row r="340" spans="1:7" x14ac:dyDescent="0.2">
      <c r="A340" s="42"/>
      <c r="B340" s="43"/>
      <c r="C340" s="44"/>
      <c r="D340" s="43"/>
      <c r="E340" s="43"/>
      <c r="F340" s="43"/>
      <c r="G340" s="43"/>
    </row>
    <row r="341" spans="1:7" x14ac:dyDescent="0.2">
      <c r="A341" s="42"/>
      <c r="B341" s="43"/>
      <c r="C341" s="44"/>
      <c r="D341" s="43"/>
      <c r="E341" s="43"/>
      <c r="F341" s="43"/>
      <c r="G341" s="43"/>
    </row>
    <row r="342" spans="1:7" x14ac:dyDescent="0.2">
      <c r="A342" s="42"/>
      <c r="B342" s="43"/>
      <c r="C342" s="44"/>
      <c r="D342" s="43"/>
      <c r="E342" s="43"/>
      <c r="F342" s="43"/>
      <c r="G342" s="43"/>
    </row>
    <row r="343" spans="1:7" x14ac:dyDescent="0.2">
      <c r="A343" s="42"/>
      <c r="B343" s="43"/>
      <c r="C343" s="44"/>
      <c r="D343" s="43"/>
      <c r="E343" s="43"/>
      <c r="F343" s="43"/>
      <c r="G343" s="43"/>
    </row>
    <row r="344" spans="1:7" x14ac:dyDescent="0.2">
      <c r="A344" s="42"/>
      <c r="B344" s="43"/>
      <c r="C344" s="44"/>
      <c r="D344" s="43"/>
      <c r="E344" s="43"/>
      <c r="F344" s="43"/>
      <c r="G344" s="43"/>
    </row>
    <row r="345" spans="1:7" x14ac:dyDescent="0.2">
      <c r="A345" s="42"/>
      <c r="B345" s="43"/>
      <c r="C345" s="44"/>
      <c r="D345" s="43"/>
      <c r="E345" s="43"/>
      <c r="F345" s="43"/>
      <c r="G345" s="43"/>
    </row>
    <row r="346" spans="1:7" x14ac:dyDescent="0.2">
      <c r="A346" s="42"/>
      <c r="B346" s="43"/>
      <c r="C346" s="44"/>
      <c r="D346" s="43"/>
      <c r="E346" s="43"/>
      <c r="F346" s="43"/>
      <c r="G346" s="43"/>
    </row>
    <row r="347" spans="1:7" x14ac:dyDescent="0.2">
      <c r="A347" s="42"/>
      <c r="B347" s="43"/>
      <c r="C347" s="44"/>
      <c r="D347" s="43"/>
      <c r="E347" s="43"/>
      <c r="F347" s="43"/>
      <c r="G347" s="43"/>
    </row>
    <row r="348" spans="1:7" x14ac:dyDescent="0.2">
      <c r="A348" s="42"/>
      <c r="B348" s="43"/>
      <c r="C348" s="44"/>
      <c r="D348" s="43"/>
      <c r="E348" s="43"/>
      <c r="F348" s="43"/>
      <c r="G348" s="43"/>
    </row>
    <row r="349" spans="1:7" x14ac:dyDescent="0.2">
      <c r="A349" s="42"/>
      <c r="B349" s="43"/>
      <c r="C349" s="44"/>
      <c r="D349" s="43"/>
      <c r="E349" s="43"/>
      <c r="F349" s="43"/>
      <c r="G349" s="43"/>
    </row>
    <row r="350" spans="1:7" x14ac:dyDescent="0.2">
      <c r="A350" s="42"/>
      <c r="B350" s="43"/>
      <c r="C350" s="44"/>
      <c r="D350" s="43"/>
      <c r="E350" s="43"/>
      <c r="F350" s="43"/>
      <c r="G350" s="43"/>
    </row>
    <row r="351" spans="1:7" x14ac:dyDescent="0.2">
      <c r="A351" s="42"/>
      <c r="B351" s="43"/>
      <c r="C351" s="44"/>
      <c r="D351" s="43"/>
      <c r="E351" s="43"/>
      <c r="F351" s="43"/>
      <c r="G351" s="43"/>
    </row>
    <row r="352" spans="1:7" x14ac:dyDescent="0.2">
      <c r="A352" s="42"/>
      <c r="B352" s="43"/>
      <c r="C352" s="44"/>
      <c r="D352" s="43"/>
      <c r="E352" s="43"/>
      <c r="F352" s="43"/>
      <c r="G352" s="43"/>
    </row>
    <row r="353" spans="1:7" x14ac:dyDescent="0.2">
      <c r="A353" s="42"/>
      <c r="B353" s="43"/>
      <c r="C353" s="44"/>
      <c r="D353" s="43"/>
      <c r="E353" s="43"/>
      <c r="F353" s="43"/>
      <c r="G353" s="43"/>
    </row>
    <row r="354" spans="1:7" x14ac:dyDescent="0.2">
      <c r="A354" s="42"/>
      <c r="B354" s="43"/>
      <c r="C354" s="44"/>
      <c r="D354" s="43"/>
      <c r="E354" s="43"/>
      <c r="F354" s="43"/>
      <c r="G354" s="43"/>
    </row>
    <row r="355" spans="1:7" x14ac:dyDescent="0.2">
      <c r="A355" s="42"/>
      <c r="B355" s="43"/>
      <c r="C355" s="44"/>
      <c r="D355" s="43"/>
      <c r="E355" s="43"/>
      <c r="F355" s="43"/>
      <c r="G355" s="43"/>
    </row>
    <row r="356" spans="1:7" x14ac:dyDescent="0.2">
      <c r="A356" s="42"/>
      <c r="B356" s="43"/>
      <c r="C356" s="44"/>
      <c r="D356" s="43"/>
      <c r="E356" s="43"/>
      <c r="F356" s="43"/>
      <c r="G356" s="43"/>
    </row>
    <row r="357" spans="1:7" x14ac:dyDescent="0.2">
      <c r="A357" s="42"/>
      <c r="B357" s="43"/>
      <c r="C357" s="44"/>
      <c r="D357" s="43"/>
      <c r="E357" s="43"/>
      <c r="F357" s="43"/>
      <c r="G357" s="43"/>
    </row>
    <row r="358" spans="1:7" x14ac:dyDescent="0.2">
      <c r="A358" s="42"/>
      <c r="B358" s="43"/>
      <c r="C358" s="44"/>
      <c r="D358" s="43"/>
      <c r="E358" s="43"/>
      <c r="F358" s="43"/>
      <c r="G358" s="43"/>
    </row>
    <row r="359" spans="1:7" x14ac:dyDescent="0.2">
      <c r="A359" s="42"/>
      <c r="B359" s="43"/>
      <c r="C359" s="44"/>
      <c r="D359" s="43"/>
      <c r="E359" s="43"/>
      <c r="F359" s="43"/>
      <c r="G359" s="43"/>
    </row>
    <row r="360" spans="1:7" x14ac:dyDescent="0.2">
      <c r="A360" s="42"/>
      <c r="B360" s="43"/>
      <c r="C360" s="44"/>
      <c r="D360" s="43"/>
      <c r="E360" s="43"/>
      <c r="F360" s="43"/>
      <c r="G360" s="43"/>
    </row>
    <row r="361" spans="1:7" x14ac:dyDescent="0.2">
      <c r="A361" s="42"/>
      <c r="B361" s="43"/>
      <c r="C361" s="44"/>
      <c r="D361" s="43"/>
      <c r="E361" s="43"/>
      <c r="F361" s="43"/>
      <c r="G361" s="43"/>
    </row>
    <row r="362" spans="1:7" x14ac:dyDescent="0.2">
      <c r="A362" s="42"/>
      <c r="B362" s="43"/>
      <c r="C362" s="44"/>
      <c r="D362" s="43"/>
      <c r="E362" s="43"/>
      <c r="F362" s="43"/>
      <c r="G362" s="43"/>
    </row>
    <row r="363" spans="1:7" x14ac:dyDescent="0.2">
      <c r="A363" s="42"/>
      <c r="B363" s="43"/>
      <c r="C363" s="44"/>
      <c r="D363" s="43"/>
      <c r="E363" s="43"/>
      <c r="F363" s="43"/>
      <c r="G363" s="43"/>
    </row>
    <row r="364" spans="1:7" x14ac:dyDescent="0.2">
      <c r="A364" s="42"/>
      <c r="B364" s="43"/>
      <c r="C364" s="44"/>
      <c r="D364" s="43"/>
      <c r="E364" s="43"/>
      <c r="F364" s="43"/>
      <c r="G364" s="43"/>
    </row>
    <row r="365" spans="1:7" x14ac:dyDescent="0.2">
      <c r="A365" s="42"/>
      <c r="B365" s="43"/>
      <c r="C365" s="44"/>
      <c r="D365" s="43"/>
      <c r="E365" s="43"/>
      <c r="F365" s="43"/>
      <c r="G365" s="43"/>
    </row>
    <row r="366" spans="1:7" x14ac:dyDescent="0.2">
      <c r="A366" s="42"/>
      <c r="B366" s="43"/>
      <c r="C366" s="44"/>
      <c r="D366" s="43"/>
      <c r="E366" s="43"/>
      <c r="F366" s="43"/>
      <c r="G366" s="43"/>
    </row>
    <row r="367" spans="1:7" x14ac:dyDescent="0.2">
      <c r="A367" s="42"/>
      <c r="B367" s="43"/>
      <c r="C367" s="44"/>
      <c r="D367" s="43"/>
      <c r="E367" s="43"/>
      <c r="F367" s="43"/>
      <c r="G367" s="43"/>
    </row>
    <row r="368" spans="1:7" x14ac:dyDescent="0.2">
      <c r="A368" s="42"/>
      <c r="B368" s="43"/>
      <c r="C368" s="44"/>
      <c r="D368" s="43"/>
      <c r="E368" s="43"/>
      <c r="F368" s="43"/>
      <c r="G368" s="43"/>
    </row>
    <row r="369" spans="1:7" x14ac:dyDescent="0.2">
      <c r="A369" s="42"/>
      <c r="B369" s="43"/>
      <c r="C369" s="44"/>
      <c r="D369" s="43"/>
      <c r="E369" s="43"/>
      <c r="F369" s="43"/>
      <c r="G369" s="43"/>
    </row>
    <row r="370" spans="1:7" x14ac:dyDescent="0.2">
      <c r="A370" s="42"/>
      <c r="B370" s="43"/>
      <c r="C370" s="44"/>
      <c r="D370" s="43"/>
      <c r="E370" s="43"/>
      <c r="F370" s="43"/>
      <c r="G370" s="43"/>
    </row>
    <row r="371" spans="1:7" x14ac:dyDescent="0.2">
      <c r="A371" s="42"/>
      <c r="B371" s="43"/>
      <c r="C371" s="44"/>
      <c r="D371" s="43"/>
      <c r="E371" s="43"/>
      <c r="F371" s="43"/>
      <c r="G371" s="43"/>
    </row>
    <row r="372" spans="1:7" x14ac:dyDescent="0.2">
      <c r="A372" s="42"/>
      <c r="B372" s="43"/>
      <c r="C372" s="44"/>
      <c r="D372" s="43"/>
      <c r="E372" s="43"/>
      <c r="F372" s="43"/>
      <c r="G372" s="43"/>
    </row>
    <row r="373" spans="1:7" x14ac:dyDescent="0.2">
      <c r="A373" s="42"/>
      <c r="B373" s="43"/>
      <c r="C373" s="44"/>
      <c r="D373" s="43"/>
      <c r="E373" s="43"/>
      <c r="F373" s="43"/>
      <c r="G373" s="43"/>
    </row>
    <row r="374" spans="1:7" x14ac:dyDescent="0.2">
      <c r="A374" s="42"/>
      <c r="B374" s="43"/>
      <c r="C374" s="44"/>
      <c r="D374" s="43"/>
      <c r="E374" s="43"/>
      <c r="F374" s="43"/>
      <c r="G374" s="43"/>
    </row>
    <row r="375" spans="1:7" x14ac:dyDescent="0.2">
      <c r="A375" s="42"/>
      <c r="B375" s="43"/>
      <c r="C375" s="44"/>
      <c r="D375" s="43"/>
      <c r="E375" s="43"/>
      <c r="F375" s="43"/>
      <c r="G375" s="43"/>
    </row>
    <row r="376" spans="1:7" x14ac:dyDescent="0.2">
      <c r="A376" s="42"/>
      <c r="B376" s="43"/>
      <c r="C376" s="44"/>
      <c r="D376" s="43"/>
      <c r="E376" s="43"/>
      <c r="F376" s="43"/>
      <c r="G376" s="43"/>
    </row>
    <row r="377" spans="1:7" x14ac:dyDescent="0.2">
      <c r="A377" s="42"/>
      <c r="B377" s="43"/>
      <c r="C377" s="44"/>
      <c r="D377" s="43"/>
      <c r="E377" s="43"/>
      <c r="F377" s="43"/>
      <c r="G377" s="43"/>
    </row>
    <row r="378" spans="1:7" x14ac:dyDescent="0.2">
      <c r="A378" s="42"/>
      <c r="B378" s="43"/>
      <c r="C378" s="44"/>
      <c r="D378" s="43"/>
      <c r="E378" s="43"/>
      <c r="F378" s="43"/>
      <c r="G378" s="43"/>
    </row>
    <row r="379" spans="1:7" x14ac:dyDescent="0.2">
      <c r="A379" s="42"/>
      <c r="B379" s="43"/>
      <c r="C379" s="44"/>
      <c r="D379" s="43"/>
      <c r="E379" s="43"/>
      <c r="F379" s="43"/>
      <c r="G379" s="43"/>
    </row>
    <row r="380" spans="1:7" x14ac:dyDescent="0.2">
      <c r="A380" s="42"/>
      <c r="B380" s="43"/>
      <c r="C380" s="44"/>
      <c r="D380" s="43"/>
      <c r="E380" s="43"/>
      <c r="F380" s="43"/>
      <c r="G380" s="43"/>
    </row>
    <row r="381" spans="1:7" x14ac:dyDescent="0.2">
      <c r="A381" s="42"/>
      <c r="B381" s="43"/>
      <c r="C381" s="44"/>
      <c r="D381" s="43"/>
      <c r="E381" s="43"/>
      <c r="F381" s="43"/>
      <c r="G381" s="43"/>
    </row>
    <row r="382" spans="1:7" x14ac:dyDescent="0.2">
      <c r="A382" s="42"/>
      <c r="B382" s="43"/>
      <c r="C382" s="44"/>
      <c r="D382" s="43"/>
      <c r="E382" s="43"/>
      <c r="F382" s="43"/>
      <c r="G382" s="43"/>
    </row>
    <row r="383" spans="1:7" x14ac:dyDescent="0.2">
      <c r="A383" s="42"/>
      <c r="B383" s="43"/>
      <c r="C383" s="44"/>
      <c r="D383" s="43"/>
      <c r="E383" s="43"/>
      <c r="F383" s="43"/>
      <c r="G383" s="43"/>
    </row>
    <row r="384" spans="1:7" x14ac:dyDescent="0.2">
      <c r="A384" s="42"/>
      <c r="B384" s="43"/>
      <c r="C384" s="44"/>
      <c r="D384" s="43"/>
      <c r="E384" s="43"/>
      <c r="F384" s="43"/>
      <c r="G384" s="43"/>
    </row>
    <row r="385" spans="1:7" x14ac:dyDescent="0.2">
      <c r="A385" s="42"/>
      <c r="B385" s="43"/>
      <c r="C385" s="44"/>
      <c r="D385" s="43"/>
      <c r="E385" s="43"/>
      <c r="F385" s="43"/>
      <c r="G385" s="43"/>
    </row>
    <row r="386" spans="1:7" x14ac:dyDescent="0.2">
      <c r="A386" s="42"/>
      <c r="B386" s="43"/>
      <c r="C386" s="44"/>
      <c r="D386" s="43"/>
      <c r="E386" s="43"/>
      <c r="F386" s="43"/>
      <c r="G386" s="43"/>
    </row>
    <row r="387" spans="1:7" x14ac:dyDescent="0.2">
      <c r="A387" s="42"/>
      <c r="B387" s="43"/>
      <c r="C387" s="44"/>
      <c r="D387" s="43"/>
      <c r="E387" s="43"/>
      <c r="F387" s="43"/>
      <c r="G387" s="43"/>
    </row>
    <row r="388" spans="1:7" x14ac:dyDescent="0.2">
      <c r="A388" s="42"/>
      <c r="B388" s="43"/>
      <c r="C388" s="44"/>
      <c r="D388" s="43"/>
      <c r="E388" s="43"/>
      <c r="F388" s="43"/>
      <c r="G388" s="43"/>
    </row>
    <row r="389" spans="1:7" x14ac:dyDescent="0.2">
      <c r="A389" s="42"/>
      <c r="B389" s="43"/>
      <c r="C389" s="44"/>
      <c r="D389" s="43"/>
      <c r="E389" s="43"/>
      <c r="F389" s="43"/>
      <c r="G389" s="43"/>
    </row>
    <row r="390" spans="1:7" x14ac:dyDescent="0.2">
      <c r="A390" s="42"/>
      <c r="B390" s="43"/>
      <c r="C390" s="44"/>
      <c r="D390" s="43"/>
      <c r="E390" s="43"/>
      <c r="F390" s="43"/>
      <c r="G390" s="43"/>
    </row>
    <row r="391" spans="1:7" x14ac:dyDescent="0.2">
      <c r="A391" s="42"/>
      <c r="B391" s="43"/>
      <c r="C391" s="44"/>
      <c r="D391" s="43"/>
      <c r="E391" s="43"/>
      <c r="F391" s="43"/>
      <c r="G391" s="43"/>
    </row>
    <row r="392" spans="1:7" x14ac:dyDescent="0.2">
      <c r="A392" s="42"/>
      <c r="B392" s="43"/>
      <c r="C392" s="44"/>
      <c r="D392" s="43"/>
      <c r="E392" s="43"/>
      <c r="F392" s="43"/>
      <c r="G392" s="43"/>
    </row>
    <row r="393" spans="1:7" x14ac:dyDescent="0.2">
      <c r="A393" s="42"/>
      <c r="B393" s="43"/>
      <c r="C393" s="44"/>
      <c r="D393" s="43"/>
      <c r="E393" s="43"/>
      <c r="F393" s="43"/>
      <c r="G393" s="43"/>
    </row>
    <row r="394" spans="1:7" x14ac:dyDescent="0.2">
      <c r="A394" s="42"/>
      <c r="B394" s="43"/>
      <c r="C394" s="44"/>
      <c r="D394" s="43"/>
      <c r="E394" s="43"/>
      <c r="F394" s="43"/>
      <c r="G394" s="43"/>
    </row>
    <row r="395" spans="1:7" x14ac:dyDescent="0.2">
      <c r="A395" s="42"/>
      <c r="B395" s="43"/>
      <c r="C395" s="44"/>
      <c r="D395" s="43"/>
      <c r="E395" s="43"/>
      <c r="F395" s="43"/>
      <c r="G395" s="43"/>
    </row>
    <row r="396" spans="1:7" x14ac:dyDescent="0.2">
      <c r="A396" s="42"/>
      <c r="B396" s="43"/>
      <c r="C396" s="44"/>
      <c r="D396" s="43"/>
      <c r="E396" s="43"/>
      <c r="F396" s="43"/>
      <c r="G396" s="43"/>
    </row>
    <row r="397" spans="1:7" x14ac:dyDescent="0.2">
      <c r="A397" s="42"/>
      <c r="B397" s="43"/>
      <c r="C397" s="44"/>
      <c r="D397" s="43"/>
      <c r="E397" s="43"/>
      <c r="F397" s="43"/>
      <c r="G397" s="43"/>
    </row>
    <row r="398" spans="1:7" x14ac:dyDescent="0.2">
      <c r="A398" s="42"/>
      <c r="B398" s="43"/>
      <c r="C398" s="44"/>
      <c r="D398" s="43"/>
      <c r="E398" s="43"/>
      <c r="F398" s="43"/>
      <c r="G398" s="43"/>
    </row>
    <row r="399" spans="1:7" x14ac:dyDescent="0.2">
      <c r="A399" s="42"/>
      <c r="B399" s="43"/>
      <c r="C399" s="44"/>
      <c r="D399" s="43"/>
      <c r="E399" s="43"/>
      <c r="F399" s="43"/>
      <c r="G399" s="43"/>
    </row>
    <row r="400" spans="1:7" x14ac:dyDescent="0.2">
      <c r="A400" s="42"/>
      <c r="B400" s="43"/>
      <c r="C400" s="44"/>
      <c r="D400" s="43"/>
      <c r="E400" s="43"/>
      <c r="F400" s="43"/>
      <c r="G400" s="43"/>
    </row>
    <row r="401" spans="1:7" x14ac:dyDescent="0.2">
      <c r="A401" s="42"/>
      <c r="B401" s="43"/>
      <c r="C401" s="44"/>
      <c r="D401" s="43"/>
      <c r="E401" s="43"/>
      <c r="F401" s="43"/>
      <c r="G401" s="43"/>
    </row>
    <row r="402" spans="1:7" x14ac:dyDescent="0.2">
      <c r="A402" s="42"/>
      <c r="B402" s="43"/>
      <c r="C402" s="44"/>
      <c r="D402" s="43"/>
      <c r="E402" s="43"/>
      <c r="F402" s="43"/>
      <c r="G402" s="43"/>
    </row>
    <row r="403" spans="1:7" x14ac:dyDescent="0.2">
      <c r="A403" s="42"/>
      <c r="B403" s="43"/>
      <c r="C403" s="44"/>
      <c r="D403" s="43"/>
      <c r="E403" s="43"/>
      <c r="F403" s="43"/>
      <c r="G403" s="43"/>
    </row>
    <row r="404" spans="1:7" x14ac:dyDescent="0.2">
      <c r="A404" s="42"/>
      <c r="B404" s="43"/>
      <c r="C404" s="44"/>
      <c r="D404" s="43"/>
      <c r="E404" s="43"/>
      <c r="F404" s="43"/>
      <c r="G404" s="43"/>
    </row>
    <row r="405" spans="1:7" x14ac:dyDescent="0.2">
      <c r="A405" s="42"/>
      <c r="B405" s="43"/>
      <c r="C405" s="44"/>
      <c r="D405" s="43"/>
      <c r="E405" s="43"/>
      <c r="F405" s="43"/>
      <c r="G405" s="43"/>
    </row>
    <row r="406" spans="1:7" x14ac:dyDescent="0.2">
      <c r="A406" s="42"/>
      <c r="B406" s="43"/>
      <c r="C406" s="44"/>
      <c r="D406" s="43"/>
      <c r="E406" s="43"/>
      <c r="F406" s="43"/>
      <c r="G406" s="43"/>
    </row>
    <row r="407" spans="1:7" x14ac:dyDescent="0.2">
      <c r="A407" s="42"/>
      <c r="B407" s="43"/>
      <c r="C407" s="44"/>
      <c r="D407" s="43"/>
      <c r="E407" s="43"/>
      <c r="F407" s="43"/>
      <c r="G407" s="43"/>
    </row>
    <row r="408" spans="1:7" x14ac:dyDescent="0.2">
      <c r="A408" s="42"/>
      <c r="B408" s="43"/>
      <c r="C408" s="44"/>
      <c r="D408" s="43"/>
      <c r="E408" s="43"/>
      <c r="F408" s="43"/>
      <c r="G408" s="43"/>
    </row>
    <row r="409" spans="1:7" x14ac:dyDescent="0.2">
      <c r="A409" s="42"/>
      <c r="B409" s="43"/>
      <c r="C409" s="44"/>
      <c r="D409" s="43"/>
      <c r="E409" s="43"/>
      <c r="F409" s="43"/>
      <c r="G409" s="43"/>
    </row>
    <row r="410" spans="1:7" x14ac:dyDescent="0.2">
      <c r="A410" s="42"/>
      <c r="B410" s="43"/>
      <c r="C410" s="44"/>
      <c r="D410" s="43"/>
      <c r="E410" s="43"/>
      <c r="F410" s="43"/>
      <c r="G410" s="43"/>
    </row>
    <row r="411" spans="1:7" x14ac:dyDescent="0.2">
      <c r="A411" s="42"/>
      <c r="B411" s="43"/>
      <c r="C411" s="44"/>
      <c r="D411" s="43"/>
      <c r="E411" s="43"/>
      <c r="F411" s="43"/>
      <c r="G411" s="43"/>
    </row>
    <row r="412" spans="1:7" x14ac:dyDescent="0.2">
      <c r="A412" s="42"/>
      <c r="B412" s="43"/>
      <c r="C412" s="44"/>
      <c r="D412" s="43"/>
      <c r="E412" s="43"/>
      <c r="F412" s="43"/>
      <c r="G412" s="43"/>
    </row>
    <row r="413" spans="1:7" x14ac:dyDescent="0.2">
      <c r="A413" s="42"/>
      <c r="B413" s="43"/>
      <c r="C413" s="44"/>
      <c r="D413" s="43"/>
      <c r="E413" s="43"/>
      <c r="F413" s="43"/>
      <c r="G413" s="43"/>
    </row>
    <row r="414" spans="1:7" x14ac:dyDescent="0.2">
      <c r="A414" s="42"/>
      <c r="B414" s="43"/>
      <c r="C414" s="44"/>
      <c r="D414" s="43"/>
      <c r="E414" s="43"/>
      <c r="F414" s="43"/>
      <c r="G414" s="43"/>
    </row>
    <row r="415" spans="1:7" x14ac:dyDescent="0.2">
      <c r="A415" s="42"/>
      <c r="B415" s="43"/>
      <c r="C415" s="44"/>
      <c r="D415" s="43"/>
      <c r="E415" s="43"/>
      <c r="F415" s="43"/>
      <c r="G415" s="43"/>
    </row>
    <row r="416" spans="1:7" x14ac:dyDescent="0.2">
      <c r="A416" s="42"/>
      <c r="B416" s="43"/>
      <c r="C416" s="44"/>
      <c r="D416" s="43"/>
      <c r="E416" s="43"/>
      <c r="F416" s="43"/>
      <c r="G416" s="43"/>
    </row>
    <row r="417" spans="1:7" x14ac:dyDescent="0.2">
      <c r="A417" s="42"/>
      <c r="B417" s="43"/>
      <c r="C417" s="44"/>
      <c r="D417" s="43"/>
      <c r="E417" s="43"/>
      <c r="F417" s="43"/>
      <c r="G417" s="43"/>
    </row>
    <row r="418" spans="1:7" x14ac:dyDescent="0.2">
      <c r="A418" s="42"/>
      <c r="B418" s="43"/>
      <c r="C418" s="44"/>
      <c r="D418" s="43"/>
      <c r="E418" s="43"/>
      <c r="F418" s="43"/>
      <c r="G418" s="43"/>
    </row>
    <row r="419" spans="1:7" x14ac:dyDescent="0.2">
      <c r="A419" s="42"/>
      <c r="B419" s="43"/>
      <c r="C419" s="44"/>
      <c r="D419" s="43"/>
      <c r="E419" s="43"/>
      <c r="F419" s="43"/>
      <c r="G419" s="43"/>
    </row>
    <row r="420" spans="1:7" x14ac:dyDescent="0.2">
      <c r="A420" s="42"/>
      <c r="B420" s="43"/>
      <c r="C420" s="44"/>
      <c r="D420" s="43"/>
      <c r="E420" s="43"/>
      <c r="F420" s="43"/>
      <c r="G420" s="43"/>
    </row>
    <row r="421" spans="1:7" x14ac:dyDescent="0.2">
      <c r="A421" s="42"/>
      <c r="B421" s="43"/>
      <c r="C421" s="44"/>
      <c r="D421" s="43"/>
      <c r="E421" s="43"/>
      <c r="F421" s="43"/>
      <c r="G421" s="43"/>
    </row>
    <row r="422" spans="1:7" x14ac:dyDescent="0.2">
      <c r="A422" s="42"/>
      <c r="B422" s="43"/>
      <c r="C422" s="44"/>
      <c r="D422" s="43"/>
      <c r="E422" s="43"/>
      <c r="F422" s="43"/>
      <c r="G422" s="43"/>
    </row>
    <row r="423" spans="1:7" x14ac:dyDescent="0.2">
      <c r="A423" s="42"/>
      <c r="B423" s="43"/>
      <c r="C423" s="44"/>
      <c r="D423" s="43"/>
      <c r="E423" s="43"/>
      <c r="F423" s="43"/>
      <c r="G423" s="43"/>
    </row>
    <row r="424" spans="1:7" x14ac:dyDescent="0.2">
      <c r="A424" s="42"/>
      <c r="B424" s="43"/>
      <c r="C424" s="44"/>
      <c r="D424" s="43"/>
      <c r="E424" s="43"/>
      <c r="F424" s="43"/>
      <c r="G424" s="43"/>
    </row>
    <row r="425" spans="1:7" x14ac:dyDescent="0.2">
      <c r="A425" s="42"/>
      <c r="B425" s="43"/>
      <c r="C425" s="44"/>
      <c r="D425" s="43"/>
      <c r="E425" s="43"/>
      <c r="F425" s="43"/>
      <c r="G425" s="43"/>
    </row>
    <row r="426" spans="1:7" x14ac:dyDescent="0.2">
      <c r="A426" s="42"/>
      <c r="B426" s="43"/>
      <c r="C426" s="44"/>
      <c r="D426" s="43"/>
      <c r="E426" s="43"/>
      <c r="F426" s="43"/>
      <c r="G426" s="43"/>
    </row>
    <row r="427" spans="1:7" x14ac:dyDescent="0.2">
      <c r="A427" s="42"/>
      <c r="B427" s="43"/>
      <c r="C427" s="44"/>
      <c r="D427" s="43"/>
      <c r="E427" s="43"/>
      <c r="F427" s="43"/>
      <c r="G427" s="43"/>
    </row>
    <row r="428" spans="1:7" x14ac:dyDescent="0.2">
      <c r="A428" s="42"/>
      <c r="B428" s="43"/>
      <c r="C428" s="44"/>
      <c r="D428" s="43"/>
      <c r="E428" s="43"/>
      <c r="F428" s="43"/>
      <c r="G428" s="43"/>
    </row>
    <row r="429" spans="1:7" x14ac:dyDescent="0.2">
      <c r="A429" s="42"/>
      <c r="B429" s="43"/>
      <c r="C429" s="44"/>
      <c r="D429" s="43"/>
      <c r="E429" s="43"/>
      <c r="F429" s="43"/>
      <c r="G429" s="43"/>
    </row>
    <row r="430" spans="1:7" x14ac:dyDescent="0.2">
      <c r="A430" s="42"/>
      <c r="B430" s="43"/>
      <c r="C430" s="44"/>
      <c r="D430" s="43"/>
      <c r="E430" s="43"/>
      <c r="F430" s="43"/>
      <c r="G430" s="43"/>
    </row>
    <row r="431" spans="1:7" x14ac:dyDescent="0.2">
      <c r="A431" s="42"/>
      <c r="B431" s="43"/>
      <c r="C431" s="44"/>
      <c r="D431" s="43"/>
      <c r="E431" s="43"/>
      <c r="F431" s="43"/>
      <c r="G431" s="43"/>
    </row>
    <row r="432" spans="1:7" x14ac:dyDescent="0.2">
      <c r="A432" s="42"/>
      <c r="B432" s="43"/>
      <c r="C432" s="44"/>
      <c r="D432" s="43"/>
      <c r="E432" s="43"/>
      <c r="F432" s="43"/>
      <c r="G432" s="43"/>
    </row>
    <row r="433" spans="1:7" x14ac:dyDescent="0.2">
      <c r="A433" s="42"/>
      <c r="B433" s="43"/>
      <c r="C433" s="44"/>
      <c r="D433" s="43"/>
      <c r="E433" s="43"/>
      <c r="F433" s="43"/>
      <c r="G433" s="43"/>
    </row>
    <row r="434" spans="1:7" x14ac:dyDescent="0.2">
      <c r="A434" s="42"/>
      <c r="B434" s="43"/>
      <c r="C434" s="44"/>
      <c r="D434" s="43"/>
      <c r="E434" s="43"/>
      <c r="F434" s="43"/>
      <c r="G434" s="43"/>
    </row>
    <row r="435" spans="1:7" x14ac:dyDescent="0.2">
      <c r="A435" s="42"/>
      <c r="B435" s="43"/>
      <c r="C435" s="44"/>
      <c r="D435" s="43"/>
      <c r="E435" s="43"/>
      <c r="F435" s="43"/>
      <c r="G435" s="43"/>
    </row>
    <row r="436" spans="1:7" x14ac:dyDescent="0.2">
      <c r="A436" s="42"/>
      <c r="B436" s="43"/>
      <c r="C436" s="44"/>
      <c r="D436" s="43"/>
      <c r="E436" s="43"/>
      <c r="F436" s="43"/>
      <c r="G436" s="43"/>
    </row>
    <row r="437" spans="1:7" x14ac:dyDescent="0.2">
      <c r="A437" s="42"/>
      <c r="B437" s="43"/>
      <c r="C437" s="44"/>
      <c r="D437" s="43"/>
      <c r="E437" s="43"/>
      <c r="F437" s="43"/>
      <c r="G437" s="43"/>
    </row>
    <row r="438" spans="1:7" x14ac:dyDescent="0.2">
      <c r="A438" s="42"/>
      <c r="B438" s="43"/>
      <c r="C438" s="44"/>
      <c r="D438" s="43"/>
      <c r="E438" s="43"/>
      <c r="F438" s="43"/>
      <c r="G438" s="43"/>
    </row>
    <row r="439" spans="1:7" x14ac:dyDescent="0.2">
      <c r="A439" s="42"/>
      <c r="B439" s="43"/>
      <c r="C439" s="44"/>
      <c r="D439" s="43"/>
      <c r="E439" s="43"/>
      <c r="F439" s="43"/>
      <c r="G439" s="43"/>
    </row>
    <row r="440" spans="1:7" x14ac:dyDescent="0.2">
      <c r="A440" s="42"/>
      <c r="B440" s="43"/>
      <c r="C440" s="44"/>
      <c r="D440" s="43"/>
      <c r="E440" s="43"/>
      <c r="F440" s="43"/>
      <c r="G440" s="43"/>
    </row>
    <row r="441" spans="1:7" x14ac:dyDescent="0.2">
      <c r="A441" s="42"/>
      <c r="B441" s="43"/>
      <c r="C441" s="44"/>
      <c r="D441" s="43"/>
      <c r="E441" s="43"/>
      <c r="F441" s="43"/>
      <c r="G441" s="43"/>
    </row>
    <row r="442" spans="1:7" x14ac:dyDescent="0.2">
      <c r="A442" s="42"/>
      <c r="B442" s="43"/>
      <c r="C442" s="44"/>
      <c r="D442" s="43"/>
      <c r="E442" s="43"/>
      <c r="F442" s="43"/>
      <c r="G442" s="43"/>
    </row>
    <row r="443" spans="1:7" x14ac:dyDescent="0.2">
      <c r="A443" s="42"/>
      <c r="B443" s="43"/>
      <c r="C443" s="44"/>
      <c r="D443" s="43"/>
      <c r="E443" s="43"/>
      <c r="F443" s="43"/>
      <c r="G443" s="43"/>
    </row>
    <row r="444" spans="1:7" x14ac:dyDescent="0.2">
      <c r="A444" s="42"/>
      <c r="B444" s="43"/>
      <c r="C444" s="44"/>
      <c r="D444" s="43"/>
      <c r="E444" s="43"/>
      <c r="F444" s="43"/>
      <c r="G444" s="43"/>
    </row>
    <row r="445" spans="1:7" x14ac:dyDescent="0.2">
      <c r="A445" s="42"/>
      <c r="B445" s="43"/>
      <c r="C445" s="44"/>
      <c r="D445" s="43"/>
      <c r="E445" s="43"/>
      <c r="F445" s="43"/>
      <c r="G445" s="43"/>
    </row>
    <row r="446" spans="1:7" x14ac:dyDescent="0.2">
      <c r="A446" s="42"/>
      <c r="B446" s="43"/>
      <c r="C446" s="44"/>
      <c r="D446" s="43"/>
      <c r="E446" s="43"/>
      <c r="F446" s="43"/>
      <c r="G446" s="43"/>
    </row>
    <row r="447" spans="1:7" x14ac:dyDescent="0.2">
      <c r="A447" s="42"/>
      <c r="B447" s="43"/>
      <c r="C447" s="44"/>
      <c r="D447" s="43"/>
      <c r="E447" s="43"/>
      <c r="F447" s="43"/>
      <c r="G447" s="43"/>
    </row>
    <row r="448" spans="1:7" x14ac:dyDescent="0.2">
      <c r="A448" s="42"/>
      <c r="B448" s="43"/>
      <c r="C448" s="44"/>
      <c r="D448" s="43"/>
      <c r="E448" s="43"/>
      <c r="F448" s="43"/>
      <c r="G448" s="43"/>
    </row>
    <row r="449" spans="1:7" x14ac:dyDescent="0.2">
      <c r="A449" s="42"/>
      <c r="B449" s="43"/>
      <c r="C449" s="44"/>
      <c r="D449" s="43"/>
      <c r="E449" s="43"/>
      <c r="F449" s="43"/>
      <c r="G449" s="43"/>
    </row>
    <row r="450" spans="1:7" x14ac:dyDescent="0.2">
      <c r="A450" s="42"/>
      <c r="B450" s="43"/>
      <c r="C450" s="44"/>
      <c r="D450" s="43"/>
      <c r="E450" s="43"/>
      <c r="F450" s="43"/>
      <c r="G450" s="43"/>
    </row>
    <row r="451" spans="1:7" x14ac:dyDescent="0.2">
      <c r="A451" s="42"/>
      <c r="B451" s="43"/>
      <c r="C451" s="44"/>
      <c r="D451" s="43"/>
      <c r="E451" s="43"/>
      <c r="F451" s="43"/>
      <c r="G451" s="43"/>
    </row>
    <row r="452" spans="1:7" x14ac:dyDescent="0.2">
      <c r="A452" s="42"/>
      <c r="B452" s="43"/>
      <c r="C452" s="44"/>
      <c r="D452" s="43"/>
      <c r="E452" s="43"/>
      <c r="F452" s="43"/>
      <c r="G452" s="43"/>
    </row>
    <row r="453" spans="1:7" x14ac:dyDescent="0.2">
      <c r="A453" s="42"/>
      <c r="B453" s="43"/>
      <c r="C453" s="44"/>
      <c r="D453" s="43"/>
      <c r="E453" s="43"/>
      <c r="F453" s="43"/>
      <c r="G453" s="43"/>
    </row>
  </sheetData>
  <mergeCells count="5">
    <mergeCell ref="A6:G6"/>
    <mergeCell ref="A7:G7"/>
    <mergeCell ref="A9:A10"/>
    <mergeCell ref="B9:D9"/>
    <mergeCell ref="E9:G9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0070C0"/>
  </sheetPr>
  <dimension ref="A1:G453"/>
  <sheetViews>
    <sheetView view="pageBreakPreview" zoomScaleNormal="100" zoomScaleSheetLayoutView="100" workbookViewId="0">
      <pane xSplit="1" ySplit="12" topLeftCell="B22" activePane="bottomRight" state="frozen"/>
      <selection pane="topRight" activeCell="B1" sqref="B1"/>
      <selection pane="bottomLeft" activeCell="A13" sqref="A13"/>
      <selection pane="bottomRight" activeCell="B13" sqref="B13"/>
    </sheetView>
  </sheetViews>
  <sheetFormatPr defaultRowHeight="11.25" x14ac:dyDescent="0.2"/>
  <cols>
    <col min="1" max="1" width="45.83203125" style="7" customWidth="1"/>
    <col min="2" max="2" width="18.83203125" style="2" customWidth="1"/>
    <col min="3" max="3" width="18.83203125" style="8" customWidth="1"/>
    <col min="4" max="4" width="13.83203125" style="2" customWidth="1"/>
    <col min="5" max="6" width="18.83203125" style="2" customWidth="1"/>
    <col min="7" max="7" width="13.83203125" style="2" customWidth="1"/>
    <col min="8" max="16384" width="9.33203125" style="2"/>
  </cols>
  <sheetData>
    <row r="1" spans="1:7" x14ac:dyDescent="0.2">
      <c r="A1" s="1"/>
      <c r="C1" s="2"/>
      <c r="D1" s="1"/>
      <c r="E1" s="1"/>
      <c r="F1" s="3"/>
      <c r="G1" s="1"/>
    </row>
    <row r="2" spans="1:7" x14ac:dyDescent="0.2">
      <c r="A2" s="1"/>
      <c r="C2" s="2"/>
      <c r="D2" s="1"/>
      <c r="E2" s="1"/>
      <c r="F2" s="4"/>
      <c r="G2" s="1"/>
    </row>
    <row r="3" spans="1:7" x14ac:dyDescent="0.2">
      <c r="A3" s="1"/>
      <c r="C3" s="2"/>
      <c r="D3" s="1"/>
      <c r="E3" s="1"/>
      <c r="F3" s="4"/>
      <c r="G3" s="1"/>
    </row>
    <row r="4" spans="1:7" x14ac:dyDescent="0.2">
      <c r="A4" s="1"/>
      <c r="C4" s="2"/>
      <c r="D4" s="1"/>
      <c r="E4" s="1"/>
      <c r="F4" s="4"/>
      <c r="G4" s="1"/>
    </row>
    <row r="5" spans="1:7" x14ac:dyDescent="0.2">
      <c r="A5" s="5"/>
      <c r="B5" s="5"/>
      <c r="C5" s="5"/>
      <c r="D5" s="5"/>
      <c r="E5" s="5"/>
      <c r="F5" s="5"/>
      <c r="G5" s="5"/>
    </row>
    <row r="6" spans="1:7" ht="23.25" customHeight="1" x14ac:dyDescent="0.2">
      <c r="A6" s="54" t="s">
        <v>448</v>
      </c>
      <c r="B6" s="54"/>
      <c r="C6" s="54"/>
      <c r="D6" s="54"/>
      <c r="E6" s="54"/>
      <c r="F6" s="54"/>
      <c r="G6" s="54"/>
    </row>
    <row r="7" spans="1:7" ht="12.75" x14ac:dyDescent="0.2">
      <c r="A7" s="54" t="str">
        <f>"WYDATKI "&amp;(UPPER(MID([3]Table!$D$26,10,99)))</f>
        <v>WYDATKI BIELANY</v>
      </c>
      <c r="B7" s="54"/>
      <c r="C7" s="54"/>
      <c r="D7" s="54"/>
      <c r="E7" s="54"/>
      <c r="F7" s="54"/>
      <c r="G7" s="54"/>
    </row>
    <row r="8" spans="1:7" x14ac:dyDescent="0.2">
      <c r="A8" s="2"/>
      <c r="C8" s="2"/>
    </row>
    <row r="9" spans="1:7" s="12" customFormat="1" ht="18" customHeight="1" x14ac:dyDescent="0.2">
      <c r="A9" s="55" t="s">
        <v>2</v>
      </c>
      <c r="B9" s="56" t="s">
        <v>3</v>
      </c>
      <c r="C9" s="56"/>
      <c r="D9" s="56"/>
      <c r="E9" s="56" t="s">
        <v>12</v>
      </c>
      <c r="F9" s="56"/>
      <c r="G9" s="56"/>
    </row>
    <row r="10" spans="1:7" s="14" customFormat="1" ht="23.25" customHeight="1" x14ac:dyDescent="0.2">
      <c r="A10" s="55"/>
      <c r="B10" s="13" t="s">
        <v>3</v>
      </c>
      <c r="C10" s="13" t="s">
        <v>1</v>
      </c>
      <c r="D10" s="13" t="s">
        <v>13</v>
      </c>
      <c r="E10" s="13" t="s">
        <v>3</v>
      </c>
      <c r="F10" s="13" t="s">
        <v>1</v>
      </c>
      <c r="G10" s="13" t="s">
        <v>14</v>
      </c>
    </row>
    <row r="11" spans="1:7" s="50" customFormat="1" ht="9.75" x14ac:dyDescent="0.2">
      <c r="A11" s="48">
        <v>1</v>
      </c>
      <c r="B11" s="49">
        <v>2</v>
      </c>
      <c r="C11" s="49">
        <v>3</v>
      </c>
      <c r="D11" s="49">
        <v>4</v>
      </c>
      <c r="E11" s="49">
        <v>5</v>
      </c>
      <c r="F11" s="49">
        <v>6</v>
      </c>
      <c r="G11" s="49">
        <v>7</v>
      </c>
    </row>
    <row r="12" spans="1:7" s="6" customFormat="1" x14ac:dyDescent="0.2">
      <c r="A12" s="15" t="s">
        <v>0</v>
      </c>
      <c r="B12" s="16">
        <v>873320296</v>
      </c>
      <c r="C12" s="17">
        <v>471224538.20999998</v>
      </c>
      <c r="D12" s="18">
        <v>53.957813686999998</v>
      </c>
      <c r="E12" s="16">
        <v>297331896</v>
      </c>
      <c r="F12" s="17">
        <v>177414343.63999999</v>
      </c>
      <c r="G12" s="18">
        <v>59.668789668000002</v>
      </c>
    </row>
    <row r="13" spans="1:7" x14ac:dyDescent="0.2">
      <c r="A13" s="19" t="s">
        <v>15</v>
      </c>
      <c r="B13" s="16">
        <v>4010000</v>
      </c>
      <c r="C13" s="17">
        <v>698697.12</v>
      </c>
      <c r="D13" s="18">
        <v>17.423868329000001</v>
      </c>
      <c r="E13" s="16">
        <v>4010000</v>
      </c>
      <c r="F13" s="17">
        <v>698697.12</v>
      </c>
      <c r="G13" s="18">
        <v>17.423868329000001</v>
      </c>
    </row>
    <row r="14" spans="1:7" x14ac:dyDescent="0.2">
      <c r="A14" s="20" t="s">
        <v>197</v>
      </c>
      <c r="B14" s="21">
        <v>70000</v>
      </c>
      <c r="C14" s="22">
        <v>30000</v>
      </c>
      <c r="D14" s="23">
        <v>42.857142856999999</v>
      </c>
      <c r="E14" s="21">
        <v>70000</v>
      </c>
      <c r="F14" s="22">
        <v>30000</v>
      </c>
      <c r="G14" s="23">
        <v>42.857142856999999</v>
      </c>
    </row>
    <row r="15" spans="1:7" x14ac:dyDescent="0.2">
      <c r="A15" s="24" t="s">
        <v>198</v>
      </c>
      <c r="B15" s="25">
        <v>70000</v>
      </c>
      <c r="C15" s="26">
        <v>30000</v>
      </c>
      <c r="D15" s="27">
        <v>42.857142856999999</v>
      </c>
      <c r="E15" s="25">
        <v>70000</v>
      </c>
      <c r="F15" s="26">
        <v>30000</v>
      </c>
      <c r="G15" s="27">
        <v>42.857142856999999</v>
      </c>
    </row>
    <row r="16" spans="1:7" ht="22.5" x14ac:dyDescent="0.2">
      <c r="A16" s="28" t="s">
        <v>199</v>
      </c>
      <c r="B16" s="29">
        <v>70000</v>
      </c>
      <c r="C16" s="30">
        <v>30000</v>
      </c>
      <c r="D16" s="31">
        <v>42.857142856999999</v>
      </c>
      <c r="E16" s="29">
        <v>70000</v>
      </c>
      <c r="F16" s="30">
        <v>30000</v>
      </c>
      <c r="G16" s="31">
        <v>42.857142856999999</v>
      </c>
    </row>
    <row r="17" spans="1:7" x14ac:dyDescent="0.2">
      <c r="A17" s="20" t="s">
        <v>16</v>
      </c>
      <c r="B17" s="21">
        <v>3940000</v>
      </c>
      <c r="C17" s="22">
        <v>668697.12</v>
      </c>
      <c r="D17" s="23">
        <v>16.972008121999998</v>
      </c>
      <c r="E17" s="21">
        <v>3940000</v>
      </c>
      <c r="F17" s="22">
        <v>668697.12</v>
      </c>
      <c r="G17" s="23">
        <v>16.972008121999998</v>
      </c>
    </row>
    <row r="18" spans="1:7" x14ac:dyDescent="0.2">
      <c r="A18" s="24" t="s">
        <v>17</v>
      </c>
      <c r="B18" s="25">
        <v>3429000</v>
      </c>
      <c r="C18" s="26">
        <v>577434.55000000005</v>
      </c>
      <c r="D18" s="27">
        <v>16.839736075000001</v>
      </c>
      <c r="E18" s="25">
        <v>3429000</v>
      </c>
      <c r="F18" s="26">
        <v>577434.55000000005</v>
      </c>
      <c r="G18" s="27">
        <v>16.839736075000001</v>
      </c>
    </row>
    <row r="19" spans="1:7" x14ac:dyDescent="0.2">
      <c r="A19" s="28" t="s">
        <v>18</v>
      </c>
      <c r="B19" s="29">
        <v>3359000</v>
      </c>
      <c r="C19" s="30">
        <v>566045.25</v>
      </c>
      <c r="D19" s="31">
        <v>16.851600178999998</v>
      </c>
      <c r="E19" s="29">
        <v>3359000</v>
      </c>
      <c r="F19" s="30">
        <v>566045.25</v>
      </c>
      <c r="G19" s="31">
        <v>16.851600178999998</v>
      </c>
    </row>
    <row r="20" spans="1:7" x14ac:dyDescent="0.2">
      <c r="A20" s="28" t="s">
        <v>19</v>
      </c>
      <c r="B20" s="29">
        <v>70000</v>
      </c>
      <c r="C20" s="30">
        <v>11389.3</v>
      </c>
      <c r="D20" s="31">
        <v>16.270428571</v>
      </c>
      <c r="E20" s="29">
        <v>70000</v>
      </c>
      <c r="F20" s="30">
        <v>11389.3</v>
      </c>
      <c r="G20" s="31">
        <v>16.270428571</v>
      </c>
    </row>
    <row r="21" spans="1:7" x14ac:dyDescent="0.2">
      <c r="A21" s="24" t="s">
        <v>20</v>
      </c>
      <c r="B21" s="25">
        <v>400000</v>
      </c>
      <c r="C21" s="26">
        <v>91262.57</v>
      </c>
      <c r="D21" s="27">
        <v>22.815642499999999</v>
      </c>
      <c r="E21" s="25">
        <v>400000</v>
      </c>
      <c r="F21" s="26">
        <v>91262.57</v>
      </c>
      <c r="G21" s="27">
        <v>22.815642499999999</v>
      </c>
    </row>
    <row r="22" spans="1:7" x14ac:dyDescent="0.2">
      <c r="A22" s="28" t="s">
        <v>21</v>
      </c>
      <c r="B22" s="29">
        <v>400000</v>
      </c>
      <c r="C22" s="30">
        <v>91262.57</v>
      </c>
      <c r="D22" s="31">
        <v>22.815642499999999</v>
      </c>
      <c r="E22" s="29">
        <v>400000</v>
      </c>
      <c r="F22" s="30">
        <v>91262.57</v>
      </c>
      <c r="G22" s="31">
        <v>22.815642499999999</v>
      </c>
    </row>
    <row r="23" spans="1:7" x14ac:dyDescent="0.2">
      <c r="A23" s="24" t="s">
        <v>22</v>
      </c>
      <c r="B23" s="25">
        <v>111000</v>
      </c>
      <c r="C23" s="36">
        <v>0</v>
      </c>
      <c r="D23" s="37">
        <v>0</v>
      </c>
      <c r="E23" s="25">
        <v>111000</v>
      </c>
      <c r="F23" s="36">
        <v>0</v>
      </c>
      <c r="G23" s="37">
        <v>0</v>
      </c>
    </row>
    <row r="24" spans="1:7" ht="22.5" x14ac:dyDescent="0.2">
      <c r="A24" s="19" t="s">
        <v>23</v>
      </c>
      <c r="B24" s="16">
        <v>85106888</v>
      </c>
      <c r="C24" s="17">
        <v>40376347.689999998</v>
      </c>
      <c r="D24" s="18">
        <v>47.441927014999997</v>
      </c>
      <c r="E24" s="16">
        <v>699000</v>
      </c>
      <c r="F24" s="17">
        <v>174107.03</v>
      </c>
      <c r="G24" s="18">
        <v>24.908015736999999</v>
      </c>
    </row>
    <row r="25" spans="1:7" x14ac:dyDescent="0.2">
      <c r="A25" s="20" t="s">
        <v>24</v>
      </c>
      <c r="B25" s="21">
        <v>70000</v>
      </c>
      <c r="C25" s="22">
        <v>20132.23</v>
      </c>
      <c r="D25" s="23">
        <v>28.760328570999999</v>
      </c>
      <c r="E25" s="21">
        <v>70000</v>
      </c>
      <c r="F25" s="22">
        <v>20132.23</v>
      </c>
      <c r="G25" s="23">
        <v>28.760328570999999</v>
      </c>
    </row>
    <row r="26" spans="1:7" ht="21" x14ac:dyDescent="0.2">
      <c r="A26" s="24" t="s">
        <v>25</v>
      </c>
      <c r="B26" s="25">
        <v>70000</v>
      </c>
      <c r="C26" s="26">
        <v>20132.23</v>
      </c>
      <c r="D26" s="27">
        <v>28.760328570999999</v>
      </c>
      <c r="E26" s="25">
        <v>70000</v>
      </c>
      <c r="F26" s="26">
        <v>20132.23</v>
      </c>
      <c r="G26" s="27">
        <v>28.760328570999999</v>
      </c>
    </row>
    <row r="27" spans="1:7" ht="33.75" x14ac:dyDescent="0.2">
      <c r="A27" s="20" t="s">
        <v>26</v>
      </c>
      <c r="B27" s="21">
        <v>79349982</v>
      </c>
      <c r="C27" s="22">
        <v>37973558.329999998</v>
      </c>
      <c r="D27" s="23">
        <v>47.855786948999999</v>
      </c>
      <c r="E27" s="21">
        <v>270000</v>
      </c>
      <c r="F27" s="22">
        <v>3478.12</v>
      </c>
      <c r="G27" s="23">
        <v>1.288192593</v>
      </c>
    </row>
    <row r="28" spans="1:7" ht="21" x14ac:dyDescent="0.2">
      <c r="A28" s="24" t="s">
        <v>27</v>
      </c>
      <c r="B28" s="25">
        <v>12284400</v>
      </c>
      <c r="C28" s="26">
        <v>4106777.29</v>
      </c>
      <c r="D28" s="27">
        <v>33.430833333000002</v>
      </c>
      <c r="E28" s="25">
        <v>60000</v>
      </c>
      <c r="F28" s="26">
        <v>3478.12</v>
      </c>
      <c r="G28" s="27">
        <v>5.7968666669999998</v>
      </c>
    </row>
    <row r="29" spans="1:7" ht="21" x14ac:dyDescent="0.2">
      <c r="A29" s="24" t="s">
        <v>28</v>
      </c>
      <c r="B29" s="25">
        <v>8441615</v>
      </c>
      <c r="C29" s="26">
        <v>1295745.46</v>
      </c>
      <c r="D29" s="27">
        <v>15.349497223</v>
      </c>
      <c r="E29" s="25"/>
      <c r="F29" s="25"/>
      <c r="G29" s="25"/>
    </row>
    <row r="30" spans="1:7" ht="21" x14ac:dyDescent="0.2">
      <c r="A30" s="24" t="s">
        <v>181</v>
      </c>
      <c r="B30" s="25">
        <v>17331604</v>
      </c>
      <c r="C30" s="26">
        <v>7721161.6699999999</v>
      </c>
      <c r="D30" s="27">
        <v>44.549608161000002</v>
      </c>
      <c r="E30" s="25"/>
      <c r="F30" s="25"/>
      <c r="G30" s="25"/>
    </row>
    <row r="31" spans="1:7" x14ac:dyDescent="0.2">
      <c r="A31" s="24" t="s">
        <v>29</v>
      </c>
      <c r="B31" s="25">
        <v>41077363</v>
      </c>
      <c r="C31" s="26">
        <v>24849873.91</v>
      </c>
      <c r="D31" s="27">
        <v>60.495299832000001</v>
      </c>
      <c r="E31" s="25"/>
      <c r="F31" s="25"/>
      <c r="G31" s="25"/>
    </row>
    <row r="32" spans="1:7" ht="21" x14ac:dyDescent="0.2">
      <c r="A32" s="24" t="s">
        <v>30</v>
      </c>
      <c r="B32" s="25">
        <v>215000</v>
      </c>
      <c r="C32" s="36">
        <v>0</v>
      </c>
      <c r="D32" s="37">
        <v>0</v>
      </c>
      <c r="E32" s="25">
        <v>210000</v>
      </c>
      <c r="F32" s="36">
        <v>0</v>
      </c>
      <c r="G32" s="37">
        <v>0</v>
      </c>
    </row>
    <row r="33" spans="1:7" ht="22.5" x14ac:dyDescent="0.2">
      <c r="A33" s="20" t="s">
        <v>31</v>
      </c>
      <c r="B33" s="21">
        <v>140000</v>
      </c>
      <c r="C33" s="22">
        <v>24578.51</v>
      </c>
      <c r="D33" s="23">
        <v>17.556078571</v>
      </c>
      <c r="E33" s="21">
        <v>140000</v>
      </c>
      <c r="F33" s="22">
        <v>24578.51</v>
      </c>
      <c r="G33" s="23">
        <v>17.556078571</v>
      </c>
    </row>
    <row r="34" spans="1:7" ht="21" x14ac:dyDescent="0.2">
      <c r="A34" s="24" t="s">
        <v>32</v>
      </c>
      <c r="B34" s="25">
        <v>61000</v>
      </c>
      <c r="C34" s="26">
        <v>19693.669999999998</v>
      </c>
      <c r="D34" s="27">
        <v>32.284704918000003</v>
      </c>
      <c r="E34" s="25">
        <v>61000</v>
      </c>
      <c r="F34" s="26">
        <v>19693.669999999998</v>
      </c>
      <c r="G34" s="27">
        <v>32.284704918000003</v>
      </c>
    </row>
    <row r="35" spans="1:7" ht="21" x14ac:dyDescent="0.2">
      <c r="A35" s="24" t="s">
        <v>33</v>
      </c>
      <c r="B35" s="25">
        <v>79000</v>
      </c>
      <c r="C35" s="26">
        <v>4884.84</v>
      </c>
      <c r="D35" s="27">
        <v>6.1833417720000003</v>
      </c>
      <c r="E35" s="25">
        <v>79000</v>
      </c>
      <c r="F35" s="26">
        <v>4884.84</v>
      </c>
      <c r="G35" s="27">
        <v>6.1833417720000003</v>
      </c>
    </row>
    <row r="36" spans="1:7" x14ac:dyDescent="0.2">
      <c r="A36" s="20" t="s">
        <v>34</v>
      </c>
      <c r="B36" s="21">
        <v>5546906</v>
      </c>
      <c r="C36" s="22">
        <v>2358078.62</v>
      </c>
      <c r="D36" s="23">
        <v>42.511602324000002</v>
      </c>
      <c r="E36" s="21">
        <v>219000</v>
      </c>
      <c r="F36" s="22">
        <v>125918.17</v>
      </c>
      <c r="G36" s="23">
        <v>57.496881279</v>
      </c>
    </row>
    <row r="37" spans="1:7" ht="21" x14ac:dyDescent="0.2">
      <c r="A37" s="24" t="s">
        <v>35</v>
      </c>
      <c r="B37" s="25">
        <v>4022906</v>
      </c>
      <c r="C37" s="26">
        <v>2071910.37</v>
      </c>
      <c r="D37" s="27">
        <v>51.502828303999998</v>
      </c>
      <c r="E37" s="25"/>
      <c r="F37" s="25"/>
      <c r="G37" s="25"/>
    </row>
    <row r="38" spans="1:7" x14ac:dyDescent="0.2">
      <c r="A38" s="24" t="s">
        <v>182</v>
      </c>
      <c r="B38" s="25">
        <v>1305000</v>
      </c>
      <c r="C38" s="26">
        <v>160250.07999999999</v>
      </c>
      <c r="D38" s="27">
        <v>12.279699617</v>
      </c>
      <c r="E38" s="25"/>
      <c r="F38" s="25"/>
      <c r="G38" s="25"/>
    </row>
    <row r="39" spans="1:7" x14ac:dyDescent="0.2">
      <c r="A39" s="24" t="s">
        <v>36</v>
      </c>
      <c r="B39" s="25">
        <v>219000</v>
      </c>
      <c r="C39" s="26">
        <v>125918.17</v>
      </c>
      <c r="D39" s="27">
        <v>57.496881279</v>
      </c>
      <c r="E39" s="25">
        <v>219000</v>
      </c>
      <c r="F39" s="26">
        <v>125918.17</v>
      </c>
      <c r="G39" s="27">
        <v>57.496881279</v>
      </c>
    </row>
    <row r="40" spans="1:7" ht="22.5" x14ac:dyDescent="0.2">
      <c r="A40" s="19" t="s">
        <v>37</v>
      </c>
      <c r="B40" s="16">
        <v>14000440</v>
      </c>
      <c r="C40" s="17">
        <v>2674990.11</v>
      </c>
      <c r="D40" s="18">
        <v>19.106471724999999</v>
      </c>
      <c r="E40" s="16">
        <v>14000440</v>
      </c>
      <c r="F40" s="17">
        <v>2674990.11</v>
      </c>
      <c r="G40" s="18">
        <v>19.106471724999999</v>
      </c>
    </row>
    <row r="41" spans="1:7" x14ac:dyDescent="0.2">
      <c r="A41" s="20" t="s">
        <v>38</v>
      </c>
      <c r="B41" s="21">
        <v>4431367</v>
      </c>
      <c r="C41" s="22">
        <v>1259678.5</v>
      </c>
      <c r="D41" s="23">
        <v>28.426408825999999</v>
      </c>
      <c r="E41" s="21">
        <v>4431367</v>
      </c>
      <c r="F41" s="22">
        <v>1259678.5</v>
      </c>
      <c r="G41" s="23">
        <v>28.426408825999999</v>
      </c>
    </row>
    <row r="42" spans="1:7" x14ac:dyDescent="0.2">
      <c r="A42" s="24" t="s">
        <v>39</v>
      </c>
      <c r="B42" s="25">
        <v>1970000</v>
      </c>
      <c r="C42" s="26">
        <v>685348.64</v>
      </c>
      <c r="D42" s="27">
        <v>34.789271065999998</v>
      </c>
      <c r="E42" s="25">
        <v>1970000</v>
      </c>
      <c r="F42" s="26">
        <v>685348.64</v>
      </c>
      <c r="G42" s="27">
        <v>34.789271065999998</v>
      </c>
    </row>
    <row r="43" spans="1:7" x14ac:dyDescent="0.2">
      <c r="A43" s="28" t="s">
        <v>40</v>
      </c>
      <c r="B43" s="29">
        <v>950000</v>
      </c>
      <c r="C43" s="30">
        <v>359040</v>
      </c>
      <c r="D43" s="31">
        <v>37.793684210999999</v>
      </c>
      <c r="E43" s="29">
        <v>950000</v>
      </c>
      <c r="F43" s="30">
        <v>359040</v>
      </c>
      <c r="G43" s="31">
        <v>37.793684210999999</v>
      </c>
    </row>
    <row r="44" spans="1:7" x14ac:dyDescent="0.2">
      <c r="A44" s="28" t="s">
        <v>41</v>
      </c>
      <c r="B44" s="29">
        <v>950000</v>
      </c>
      <c r="C44" s="30">
        <v>326308.64</v>
      </c>
      <c r="D44" s="31">
        <v>34.348277895000003</v>
      </c>
      <c r="E44" s="29">
        <v>950000</v>
      </c>
      <c r="F44" s="30">
        <v>326308.64</v>
      </c>
      <c r="G44" s="31">
        <v>34.348277895000003</v>
      </c>
    </row>
    <row r="45" spans="1:7" x14ac:dyDescent="0.2">
      <c r="A45" s="28" t="s">
        <v>42</v>
      </c>
      <c r="B45" s="29">
        <v>70000</v>
      </c>
      <c r="C45" s="32">
        <v>0</v>
      </c>
      <c r="D45" s="33">
        <v>0</v>
      </c>
      <c r="E45" s="29">
        <v>70000</v>
      </c>
      <c r="F45" s="32">
        <v>0</v>
      </c>
      <c r="G45" s="33">
        <v>0</v>
      </c>
    </row>
    <row r="46" spans="1:7" x14ac:dyDescent="0.2">
      <c r="A46" s="24" t="s">
        <v>44</v>
      </c>
      <c r="B46" s="25">
        <v>730000</v>
      </c>
      <c r="C46" s="26">
        <v>168969.17</v>
      </c>
      <c r="D46" s="27">
        <v>23.146461643999999</v>
      </c>
      <c r="E46" s="25">
        <v>730000</v>
      </c>
      <c r="F46" s="26">
        <v>168969.17</v>
      </c>
      <c r="G46" s="27">
        <v>23.146461643999999</v>
      </c>
    </row>
    <row r="47" spans="1:7" x14ac:dyDescent="0.2">
      <c r="A47" s="24" t="s">
        <v>45</v>
      </c>
      <c r="B47" s="25">
        <v>131409</v>
      </c>
      <c r="C47" s="26">
        <v>7636.28</v>
      </c>
      <c r="D47" s="27">
        <v>5.8110783890000004</v>
      </c>
      <c r="E47" s="25">
        <v>131409</v>
      </c>
      <c r="F47" s="26">
        <v>7636.28</v>
      </c>
      <c r="G47" s="27">
        <v>5.8110783890000004</v>
      </c>
    </row>
    <row r="48" spans="1:7" x14ac:dyDescent="0.2">
      <c r="A48" s="24" t="s">
        <v>46</v>
      </c>
      <c r="B48" s="25">
        <v>850000</v>
      </c>
      <c r="C48" s="26">
        <v>290486.99</v>
      </c>
      <c r="D48" s="27">
        <v>34.174939999999999</v>
      </c>
      <c r="E48" s="25">
        <v>850000</v>
      </c>
      <c r="F48" s="26">
        <v>290486.99</v>
      </c>
      <c r="G48" s="27">
        <v>34.174939999999999</v>
      </c>
    </row>
    <row r="49" spans="1:7" ht="21" x14ac:dyDescent="0.2">
      <c r="A49" s="24" t="s">
        <v>49</v>
      </c>
      <c r="B49" s="25">
        <v>119500</v>
      </c>
      <c r="C49" s="26">
        <v>50594.42</v>
      </c>
      <c r="D49" s="27">
        <v>42.338426777999999</v>
      </c>
      <c r="E49" s="25">
        <v>119500</v>
      </c>
      <c r="F49" s="26">
        <v>50594.42</v>
      </c>
      <c r="G49" s="27">
        <v>42.338426777999999</v>
      </c>
    </row>
    <row r="50" spans="1:7" ht="21" x14ac:dyDescent="0.2">
      <c r="A50" s="24" t="s">
        <v>50</v>
      </c>
      <c r="B50" s="25">
        <v>630458</v>
      </c>
      <c r="C50" s="26">
        <v>56643</v>
      </c>
      <c r="D50" s="27">
        <v>8.9844208499999993</v>
      </c>
      <c r="E50" s="25">
        <v>630458</v>
      </c>
      <c r="F50" s="26">
        <v>56643</v>
      </c>
      <c r="G50" s="27">
        <v>8.9844208499999993</v>
      </c>
    </row>
    <row r="51" spans="1:7" x14ac:dyDescent="0.2">
      <c r="A51" s="20" t="s">
        <v>10</v>
      </c>
      <c r="B51" s="21">
        <v>1042519</v>
      </c>
      <c r="C51" s="22">
        <v>323534.59999999998</v>
      </c>
      <c r="D51" s="23">
        <v>31.033928398</v>
      </c>
      <c r="E51" s="21">
        <v>1042519</v>
      </c>
      <c r="F51" s="22">
        <v>323534.59999999998</v>
      </c>
      <c r="G51" s="23">
        <v>31.033928398</v>
      </c>
    </row>
    <row r="52" spans="1:7" ht="21" x14ac:dyDescent="0.2">
      <c r="A52" s="24" t="s">
        <v>51</v>
      </c>
      <c r="B52" s="25">
        <v>792519</v>
      </c>
      <c r="C52" s="26">
        <v>305822.59999999998</v>
      </c>
      <c r="D52" s="27">
        <v>38.588677369000003</v>
      </c>
      <c r="E52" s="25">
        <v>792519</v>
      </c>
      <c r="F52" s="26">
        <v>305822.59999999998</v>
      </c>
      <c r="G52" s="27">
        <v>38.588677369000003</v>
      </c>
    </row>
    <row r="53" spans="1:7" ht="21" x14ac:dyDescent="0.2">
      <c r="A53" s="24" t="s">
        <v>52</v>
      </c>
      <c r="B53" s="25">
        <v>250000</v>
      </c>
      <c r="C53" s="26">
        <v>17712</v>
      </c>
      <c r="D53" s="27">
        <v>7.0848000000000004</v>
      </c>
      <c r="E53" s="25">
        <v>250000</v>
      </c>
      <c r="F53" s="26">
        <v>17712</v>
      </c>
      <c r="G53" s="27">
        <v>7.0848000000000004</v>
      </c>
    </row>
    <row r="54" spans="1:7" x14ac:dyDescent="0.2">
      <c r="A54" s="20" t="s">
        <v>53</v>
      </c>
      <c r="B54" s="21">
        <v>6649584</v>
      </c>
      <c r="C54" s="22">
        <v>712422.55</v>
      </c>
      <c r="D54" s="23">
        <v>10.713791269</v>
      </c>
      <c r="E54" s="21">
        <v>6649584</v>
      </c>
      <c r="F54" s="22">
        <v>712422.55</v>
      </c>
      <c r="G54" s="23">
        <v>10.713791269</v>
      </c>
    </row>
    <row r="55" spans="1:7" x14ac:dyDescent="0.2">
      <c r="A55" s="24" t="s">
        <v>54</v>
      </c>
      <c r="B55" s="25">
        <v>2251114</v>
      </c>
      <c r="C55" s="26">
        <v>79729.16</v>
      </c>
      <c r="D55" s="27">
        <v>3.5417646550000002</v>
      </c>
      <c r="E55" s="25">
        <v>2251114</v>
      </c>
      <c r="F55" s="26">
        <v>79729.16</v>
      </c>
      <c r="G55" s="27">
        <v>3.5417646550000002</v>
      </c>
    </row>
    <row r="56" spans="1:7" x14ac:dyDescent="0.2">
      <c r="A56" s="24" t="s">
        <v>55</v>
      </c>
      <c r="B56" s="25">
        <v>1700000</v>
      </c>
      <c r="C56" s="36">
        <v>0</v>
      </c>
      <c r="D56" s="37">
        <v>0</v>
      </c>
      <c r="E56" s="25">
        <v>1700000</v>
      </c>
      <c r="F56" s="36">
        <v>0</v>
      </c>
      <c r="G56" s="37">
        <v>0</v>
      </c>
    </row>
    <row r="57" spans="1:7" x14ac:dyDescent="0.2">
      <c r="A57" s="24" t="s">
        <v>56</v>
      </c>
      <c r="B57" s="25">
        <v>2142970</v>
      </c>
      <c r="C57" s="26">
        <v>630602.39</v>
      </c>
      <c r="D57" s="27">
        <v>29.426561734</v>
      </c>
      <c r="E57" s="25">
        <v>2142970</v>
      </c>
      <c r="F57" s="26">
        <v>630602.39</v>
      </c>
      <c r="G57" s="27">
        <v>29.426561734</v>
      </c>
    </row>
    <row r="58" spans="1:7" x14ac:dyDescent="0.2">
      <c r="A58" s="24" t="s">
        <v>57</v>
      </c>
      <c r="B58" s="25">
        <v>555500</v>
      </c>
      <c r="C58" s="26">
        <v>2091</v>
      </c>
      <c r="D58" s="27">
        <v>0.376417642</v>
      </c>
      <c r="E58" s="25">
        <v>555500</v>
      </c>
      <c r="F58" s="26">
        <v>2091</v>
      </c>
      <c r="G58" s="27">
        <v>0.376417642</v>
      </c>
    </row>
    <row r="59" spans="1:7" ht="22.5" x14ac:dyDescent="0.2">
      <c r="A59" s="20" t="s">
        <v>58</v>
      </c>
      <c r="B59" s="21">
        <v>1876970</v>
      </c>
      <c r="C59" s="22">
        <v>379354.46</v>
      </c>
      <c r="D59" s="23">
        <v>20.211002839999999</v>
      </c>
      <c r="E59" s="21">
        <v>1876970</v>
      </c>
      <c r="F59" s="22">
        <v>379354.46</v>
      </c>
      <c r="G59" s="23">
        <v>20.211002839999999</v>
      </c>
    </row>
    <row r="60" spans="1:7" ht="21" x14ac:dyDescent="0.2">
      <c r="A60" s="24" t="s">
        <v>59</v>
      </c>
      <c r="B60" s="25">
        <v>1199719</v>
      </c>
      <c r="C60" s="26">
        <v>311960.45</v>
      </c>
      <c r="D60" s="27">
        <v>26.002793153999999</v>
      </c>
      <c r="E60" s="25">
        <v>1199719</v>
      </c>
      <c r="F60" s="26">
        <v>311960.45</v>
      </c>
      <c r="G60" s="27">
        <v>26.002793153999999</v>
      </c>
    </row>
    <row r="61" spans="1:7" x14ac:dyDescent="0.2">
      <c r="A61" s="24" t="s">
        <v>60</v>
      </c>
      <c r="B61" s="25">
        <v>677251</v>
      </c>
      <c r="C61" s="26">
        <v>67394.009999999995</v>
      </c>
      <c r="D61" s="27">
        <v>9.9511126599999997</v>
      </c>
      <c r="E61" s="25">
        <v>677251</v>
      </c>
      <c r="F61" s="26">
        <v>67394.009999999995</v>
      </c>
      <c r="G61" s="27">
        <v>9.9511126599999997</v>
      </c>
    </row>
    <row r="62" spans="1:7" x14ac:dyDescent="0.2">
      <c r="A62" s="19" t="s">
        <v>61</v>
      </c>
      <c r="B62" s="16">
        <v>7782</v>
      </c>
      <c r="C62" s="17">
        <v>7781.2</v>
      </c>
      <c r="D62" s="18">
        <v>99.989719866000002</v>
      </c>
      <c r="E62" s="16">
        <v>7782</v>
      </c>
      <c r="F62" s="17">
        <v>7781.2</v>
      </c>
      <c r="G62" s="18">
        <v>99.989719866000002</v>
      </c>
    </row>
    <row r="63" spans="1:7" x14ac:dyDescent="0.2">
      <c r="A63" s="20" t="s">
        <v>62</v>
      </c>
      <c r="B63" s="21">
        <v>7782</v>
      </c>
      <c r="C63" s="22">
        <v>7781.2</v>
      </c>
      <c r="D63" s="23">
        <v>99.989719866000002</v>
      </c>
      <c r="E63" s="21">
        <v>7782</v>
      </c>
      <c r="F63" s="22">
        <v>7781.2</v>
      </c>
      <c r="G63" s="23">
        <v>99.989719866000002</v>
      </c>
    </row>
    <row r="64" spans="1:7" x14ac:dyDescent="0.2">
      <c r="A64" s="24" t="s">
        <v>6</v>
      </c>
      <c r="B64" s="25">
        <v>7782</v>
      </c>
      <c r="C64" s="26">
        <v>7781.2</v>
      </c>
      <c r="D64" s="27">
        <v>99.989719866000002</v>
      </c>
      <c r="E64" s="25">
        <v>7782</v>
      </c>
      <c r="F64" s="26">
        <v>7781.2</v>
      </c>
      <c r="G64" s="27">
        <v>99.989719866000002</v>
      </c>
    </row>
    <row r="65" spans="1:7" x14ac:dyDescent="0.2">
      <c r="A65" s="19" t="s">
        <v>63</v>
      </c>
      <c r="B65" s="16">
        <v>610918795</v>
      </c>
      <c r="C65" s="17">
        <v>346462691.94999999</v>
      </c>
      <c r="D65" s="18">
        <v>56.711742180000002</v>
      </c>
      <c r="E65" s="16">
        <v>169612732</v>
      </c>
      <c r="F65" s="17">
        <v>115131517.34999999</v>
      </c>
      <c r="G65" s="18">
        <v>67.879053648999999</v>
      </c>
    </row>
    <row r="66" spans="1:7" x14ac:dyDescent="0.2">
      <c r="A66" s="20" t="s">
        <v>64</v>
      </c>
      <c r="B66" s="21">
        <v>589802579</v>
      </c>
      <c r="C66" s="22">
        <v>335895061.82999998</v>
      </c>
      <c r="D66" s="23">
        <v>56.950422699000001</v>
      </c>
      <c r="E66" s="21">
        <v>168948675</v>
      </c>
      <c r="F66" s="22">
        <v>115130336.23999999</v>
      </c>
      <c r="G66" s="23">
        <v>68.145154876000007</v>
      </c>
    </row>
    <row r="67" spans="1:7" ht="21" x14ac:dyDescent="0.2">
      <c r="A67" s="24" t="s">
        <v>65</v>
      </c>
      <c r="B67" s="25">
        <v>107664955</v>
      </c>
      <c r="C67" s="26">
        <v>58558459.109999999</v>
      </c>
      <c r="D67" s="27">
        <v>54.389526388</v>
      </c>
      <c r="E67" s="25">
        <v>19745215</v>
      </c>
      <c r="F67" s="26">
        <v>12425835.67</v>
      </c>
      <c r="G67" s="27">
        <v>62.930870441000003</v>
      </c>
    </row>
    <row r="68" spans="1:7" ht="22.5" x14ac:dyDescent="0.2">
      <c r="A68" s="28" t="s">
        <v>66</v>
      </c>
      <c r="B68" s="29">
        <v>87961740</v>
      </c>
      <c r="C68" s="30">
        <v>46145980.219999999</v>
      </c>
      <c r="D68" s="31">
        <v>52.461422681999998</v>
      </c>
      <c r="E68" s="29">
        <v>42000</v>
      </c>
      <c r="F68" s="30">
        <v>13356.78</v>
      </c>
      <c r="G68" s="31">
        <v>31.801857142999999</v>
      </c>
    </row>
    <row r="69" spans="1:7" ht="22.5" x14ac:dyDescent="0.2">
      <c r="A69" s="28" t="s">
        <v>67</v>
      </c>
      <c r="B69" s="29">
        <v>19703215</v>
      </c>
      <c r="C69" s="30">
        <v>12412478.890000001</v>
      </c>
      <c r="D69" s="31">
        <v>62.997226036000001</v>
      </c>
      <c r="E69" s="29">
        <v>19703215</v>
      </c>
      <c r="F69" s="30">
        <v>12412478.890000001</v>
      </c>
      <c r="G69" s="31">
        <v>62.997226036000001</v>
      </c>
    </row>
    <row r="70" spans="1:7" x14ac:dyDescent="0.2">
      <c r="A70" s="24" t="s">
        <v>185</v>
      </c>
      <c r="B70" s="25">
        <v>3411453</v>
      </c>
      <c r="C70" s="26">
        <v>1733459.96</v>
      </c>
      <c r="D70" s="27">
        <v>50.812951548999997</v>
      </c>
      <c r="E70" s="25"/>
      <c r="F70" s="25"/>
      <c r="G70" s="25"/>
    </row>
    <row r="71" spans="1:7" x14ac:dyDescent="0.2">
      <c r="A71" s="28" t="s">
        <v>200</v>
      </c>
      <c r="B71" s="29">
        <v>3411453</v>
      </c>
      <c r="C71" s="30">
        <v>1733459.96</v>
      </c>
      <c r="D71" s="31">
        <v>50.812951548999997</v>
      </c>
      <c r="E71" s="29"/>
      <c r="F71" s="29"/>
      <c r="G71" s="29"/>
    </row>
    <row r="72" spans="1:7" ht="21" x14ac:dyDescent="0.2">
      <c r="A72" s="24" t="s">
        <v>68</v>
      </c>
      <c r="B72" s="25">
        <v>6292985</v>
      </c>
      <c r="C72" s="26">
        <v>3791476.56</v>
      </c>
      <c r="D72" s="27">
        <v>60.249254686</v>
      </c>
      <c r="E72" s="25">
        <v>287000</v>
      </c>
      <c r="F72" s="26">
        <v>156852.48000000001</v>
      </c>
      <c r="G72" s="27">
        <v>54.652432056000002</v>
      </c>
    </row>
    <row r="73" spans="1:7" ht="22.5" x14ac:dyDescent="0.2">
      <c r="A73" s="28" t="s">
        <v>69</v>
      </c>
      <c r="B73" s="29">
        <v>6005985</v>
      </c>
      <c r="C73" s="30">
        <v>3634624.08</v>
      </c>
      <c r="D73" s="31">
        <v>60.516702588999998</v>
      </c>
      <c r="E73" s="29"/>
      <c r="F73" s="29"/>
      <c r="G73" s="29"/>
    </row>
    <row r="74" spans="1:7" ht="22.5" x14ac:dyDescent="0.2">
      <c r="A74" s="28" t="s">
        <v>187</v>
      </c>
      <c r="B74" s="29">
        <v>287000</v>
      </c>
      <c r="C74" s="30">
        <v>156852.48000000001</v>
      </c>
      <c r="D74" s="31">
        <v>54.652432056000002</v>
      </c>
      <c r="E74" s="29">
        <v>287000</v>
      </c>
      <c r="F74" s="30">
        <v>156852.48000000001</v>
      </c>
      <c r="G74" s="31">
        <v>54.652432056000002</v>
      </c>
    </row>
    <row r="75" spans="1:7" x14ac:dyDescent="0.2">
      <c r="A75" s="24" t="s">
        <v>70</v>
      </c>
      <c r="B75" s="25">
        <v>149697792</v>
      </c>
      <c r="C75" s="26">
        <v>80272062.170000002</v>
      </c>
      <c r="D75" s="27">
        <v>53.622742926000001</v>
      </c>
      <c r="E75" s="25">
        <v>18811160</v>
      </c>
      <c r="F75" s="26">
        <v>11921466.08</v>
      </c>
      <c r="G75" s="27">
        <v>63.374433474999996</v>
      </c>
    </row>
    <row r="76" spans="1:7" x14ac:dyDescent="0.2">
      <c r="A76" s="28" t="s">
        <v>71</v>
      </c>
      <c r="B76" s="29">
        <v>130893632</v>
      </c>
      <c r="C76" s="30">
        <v>68352357.640000001</v>
      </c>
      <c r="D76" s="31">
        <v>52.219773105999998</v>
      </c>
      <c r="E76" s="29">
        <v>7000</v>
      </c>
      <c r="F76" s="30">
        <v>1761.55</v>
      </c>
      <c r="G76" s="31">
        <v>25.164999999999999</v>
      </c>
    </row>
    <row r="77" spans="1:7" x14ac:dyDescent="0.2">
      <c r="A77" s="28" t="s">
        <v>72</v>
      </c>
      <c r="B77" s="29">
        <v>18804160</v>
      </c>
      <c r="C77" s="30">
        <v>11919704.529999999</v>
      </c>
      <c r="D77" s="31">
        <v>63.388657244000001</v>
      </c>
      <c r="E77" s="29">
        <v>18804160</v>
      </c>
      <c r="F77" s="30">
        <v>11919704.529999999</v>
      </c>
      <c r="G77" s="31">
        <v>63.388657244000001</v>
      </c>
    </row>
    <row r="78" spans="1:7" x14ac:dyDescent="0.2">
      <c r="A78" s="24" t="s">
        <v>73</v>
      </c>
      <c r="B78" s="25">
        <v>106030017</v>
      </c>
      <c r="C78" s="26">
        <v>64721917.340000004</v>
      </c>
      <c r="D78" s="27">
        <v>61.041127005</v>
      </c>
      <c r="E78" s="25">
        <v>29822751</v>
      </c>
      <c r="F78" s="26">
        <v>21767178.68</v>
      </c>
      <c r="G78" s="27">
        <v>72.988500223000003</v>
      </c>
    </row>
    <row r="79" spans="1:7" x14ac:dyDescent="0.2">
      <c r="A79" s="28" t="s">
        <v>74</v>
      </c>
      <c r="B79" s="29">
        <v>76207266</v>
      </c>
      <c r="C79" s="30">
        <v>42954738.659999996</v>
      </c>
      <c r="D79" s="31">
        <v>56.365673399000002</v>
      </c>
      <c r="E79" s="29"/>
      <c r="F79" s="29"/>
      <c r="G79" s="29"/>
    </row>
    <row r="80" spans="1:7" ht="22.5" x14ac:dyDescent="0.2">
      <c r="A80" s="28" t="s">
        <v>75</v>
      </c>
      <c r="B80" s="29">
        <v>29822751</v>
      </c>
      <c r="C80" s="30">
        <v>21767178.68</v>
      </c>
      <c r="D80" s="31">
        <v>72.988500223000003</v>
      </c>
      <c r="E80" s="29">
        <v>29822751</v>
      </c>
      <c r="F80" s="30">
        <v>21767178.68</v>
      </c>
      <c r="G80" s="31">
        <v>72.988500223000003</v>
      </c>
    </row>
    <row r="81" spans="1:7" ht="21" x14ac:dyDescent="0.2">
      <c r="A81" s="24" t="s">
        <v>76</v>
      </c>
      <c r="B81" s="25">
        <v>9576968</v>
      </c>
      <c r="C81" s="26">
        <v>4220124.1900000004</v>
      </c>
      <c r="D81" s="27">
        <v>44.065347091</v>
      </c>
      <c r="E81" s="25"/>
      <c r="F81" s="25"/>
      <c r="G81" s="25"/>
    </row>
    <row r="82" spans="1:7" x14ac:dyDescent="0.2">
      <c r="A82" s="24" t="s">
        <v>77</v>
      </c>
      <c r="B82" s="25">
        <v>2498036</v>
      </c>
      <c r="C82" s="26">
        <v>1324109.0900000001</v>
      </c>
      <c r="D82" s="27">
        <v>53.006005117999997</v>
      </c>
      <c r="E82" s="25">
        <v>410000</v>
      </c>
      <c r="F82" s="26">
        <v>195265</v>
      </c>
      <c r="G82" s="27">
        <v>47.625609756000003</v>
      </c>
    </row>
    <row r="83" spans="1:7" ht="22.5" x14ac:dyDescent="0.2">
      <c r="A83" s="28" t="s">
        <v>201</v>
      </c>
      <c r="B83" s="29">
        <v>2088036</v>
      </c>
      <c r="C83" s="30">
        <v>1128844.0900000001</v>
      </c>
      <c r="D83" s="31">
        <v>54.062482160000002</v>
      </c>
      <c r="E83" s="29"/>
      <c r="F83" s="29"/>
      <c r="G83" s="29"/>
    </row>
    <row r="84" spans="1:7" ht="22.5" x14ac:dyDescent="0.2">
      <c r="A84" s="28" t="s">
        <v>78</v>
      </c>
      <c r="B84" s="29">
        <v>410000</v>
      </c>
      <c r="C84" s="30">
        <v>195265</v>
      </c>
      <c r="D84" s="31">
        <v>47.625609756000003</v>
      </c>
      <c r="E84" s="29">
        <v>410000</v>
      </c>
      <c r="F84" s="30">
        <v>195265</v>
      </c>
      <c r="G84" s="31">
        <v>47.625609756000003</v>
      </c>
    </row>
    <row r="85" spans="1:7" x14ac:dyDescent="0.2">
      <c r="A85" s="24" t="s">
        <v>79</v>
      </c>
      <c r="B85" s="25">
        <v>18158498</v>
      </c>
      <c r="C85" s="26">
        <v>9517115.6600000001</v>
      </c>
      <c r="D85" s="27">
        <v>52.411359464</v>
      </c>
      <c r="E85" s="25"/>
      <c r="F85" s="25"/>
      <c r="G85" s="25"/>
    </row>
    <row r="86" spans="1:7" ht="21" x14ac:dyDescent="0.2">
      <c r="A86" s="24" t="s">
        <v>202</v>
      </c>
      <c r="B86" s="25">
        <v>8195929</v>
      </c>
      <c r="C86" s="26">
        <v>4022486.64</v>
      </c>
      <c r="D86" s="27">
        <v>49.079081090000003</v>
      </c>
      <c r="E86" s="25"/>
      <c r="F86" s="25"/>
      <c r="G86" s="25"/>
    </row>
    <row r="87" spans="1:7" ht="22.5" x14ac:dyDescent="0.2">
      <c r="A87" s="28" t="s">
        <v>203</v>
      </c>
      <c r="B87" s="29">
        <v>8195929</v>
      </c>
      <c r="C87" s="30">
        <v>4022486.64</v>
      </c>
      <c r="D87" s="31">
        <v>49.079081090000003</v>
      </c>
      <c r="E87" s="29"/>
      <c r="F87" s="29"/>
      <c r="G87" s="29"/>
    </row>
    <row r="88" spans="1:7" ht="21" x14ac:dyDescent="0.2">
      <c r="A88" s="24" t="s">
        <v>80</v>
      </c>
      <c r="B88" s="25">
        <v>7482285</v>
      </c>
      <c r="C88" s="26">
        <v>974611.7</v>
      </c>
      <c r="D88" s="27">
        <v>13.025589108</v>
      </c>
      <c r="E88" s="25">
        <v>3421500</v>
      </c>
      <c r="F88" s="36">
        <v>0</v>
      </c>
      <c r="G88" s="37">
        <v>0</v>
      </c>
    </row>
    <row r="89" spans="1:7" ht="21" x14ac:dyDescent="0.2">
      <c r="A89" s="24" t="s">
        <v>81</v>
      </c>
      <c r="B89" s="25">
        <v>339000</v>
      </c>
      <c r="C89" s="26">
        <v>196380</v>
      </c>
      <c r="D89" s="27">
        <v>57.929203540000003</v>
      </c>
      <c r="E89" s="25"/>
      <c r="F89" s="25"/>
      <c r="G89" s="25"/>
    </row>
    <row r="90" spans="1:7" x14ac:dyDescent="0.2">
      <c r="A90" s="24" t="s">
        <v>7</v>
      </c>
      <c r="B90" s="25">
        <v>2740000</v>
      </c>
      <c r="C90" s="26">
        <v>1267553.8500000001</v>
      </c>
      <c r="D90" s="27">
        <v>46.261089415999997</v>
      </c>
      <c r="E90" s="25">
        <v>2740000</v>
      </c>
      <c r="F90" s="26">
        <v>1267553.8500000001</v>
      </c>
      <c r="G90" s="27">
        <v>46.261089415999997</v>
      </c>
    </row>
    <row r="91" spans="1:7" x14ac:dyDescent="0.2">
      <c r="A91" s="24" t="s">
        <v>9</v>
      </c>
      <c r="B91" s="25">
        <v>1000917</v>
      </c>
      <c r="C91" s="26">
        <v>671433.57</v>
      </c>
      <c r="D91" s="27">
        <v>67.081842949999995</v>
      </c>
      <c r="E91" s="25">
        <v>1000917</v>
      </c>
      <c r="F91" s="26">
        <v>671433.57</v>
      </c>
      <c r="G91" s="27">
        <v>67.081842949999995</v>
      </c>
    </row>
    <row r="92" spans="1:7" ht="21" x14ac:dyDescent="0.2">
      <c r="A92" s="24" t="s">
        <v>83</v>
      </c>
      <c r="B92" s="25">
        <v>138438639</v>
      </c>
      <c r="C92" s="26">
        <v>89190120.349999994</v>
      </c>
      <c r="D92" s="27">
        <v>64.425741970999994</v>
      </c>
      <c r="E92" s="25">
        <v>91028704</v>
      </c>
      <c r="F92" s="26">
        <v>65181764.549999997</v>
      </c>
      <c r="G92" s="27">
        <v>71.605726200000007</v>
      </c>
    </row>
    <row r="93" spans="1:7" ht="33.75" x14ac:dyDescent="0.2">
      <c r="A93" s="28" t="s">
        <v>84</v>
      </c>
      <c r="B93" s="29">
        <v>47409935</v>
      </c>
      <c r="C93" s="30">
        <v>24008355.800000001</v>
      </c>
      <c r="D93" s="31">
        <v>50.639925577</v>
      </c>
      <c r="E93" s="29"/>
      <c r="F93" s="29"/>
      <c r="G93" s="29"/>
    </row>
    <row r="94" spans="1:7" ht="33.75" x14ac:dyDescent="0.2">
      <c r="A94" s="28" t="s">
        <v>85</v>
      </c>
      <c r="B94" s="29">
        <v>91028704</v>
      </c>
      <c r="C94" s="30">
        <v>65181764.549999997</v>
      </c>
      <c r="D94" s="31">
        <v>71.605726200000007</v>
      </c>
      <c r="E94" s="29">
        <v>91028704</v>
      </c>
      <c r="F94" s="30">
        <v>65181764.549999997</v>
      </c>
      <c r="G94" s="31">
        <v>71.605726200000007</v>
      </c>
    </row>
    <row r="95" spans="1:7" x14ac:dyDescent="0.2">
      <c r="A95" s="24" t="s">
        <v>204</v>
      </c>
      <c r="B95" s="25">
        <v>24795890</v>
      </c>
      <c r="C95" s="26">
        <v>13516276.08</v>
      </c>
      <c r="D95" s="27">
        <v>54.510146964</v>
      </c>
      <c r="E95" s="25">
        <v>415000</v>
      </c>
      <c r="F95" s="26">
        <v>276562.15000000002</v>
      </c>
      <c r="G95" s="27">
        <v>66.641481928000005</v>
      </c>
    </row>
    <row r="96" spans="1:7" x14ac:dyDescent="0.2">
      <c r="A96" s="28" t="s">
        <v>205</v>
      </c>
      <c r="B96" s="29">
        <v>24380890</v>
      </c>
      <c r="C96" s="30">
        <v>13239713.93</v>
      </c>
      <c r="D96" s="31">
        <v>54.303653107000002</v>
      </c>
      <c r="E96" s="29"/>
      <c r="F96" s="29"/>
      <c r="G96" s="29"/>
    </row>
    <row r="97" spans="1:7" x14ac:dyDescent="0.2">
      <c r="A97" s="28" t="s">
        <v>206</v>
      </c>
      <c r="B97" s="29">
        <v>415000</v>
      </c>
      <c r="C97" s="30">
        <v>276562.15000000002</v>
      </c>
      <c r="D97" s="31">
        <v>66.641481928000005</v>
      </c>
      <c r="E97" s="29">
        <v>415000</v>
      </c>
      <c r="F97" s="30">
        <v>276562.15000000002</v>
      </c>
      <c r="G97" s="31">
        <v>66.641481928000005</v>
      </c>
    </row>
    <row r="98" spans="1:7" x14ac:dyDescent="0.2">
      <c r="A98" s="24" t="s">
        <v>207</v>
      </c>
      <c r="B98" s="25">
        <v>1048784</v>
      </c>
      <c r="C98" s="26">
        <v>651051.35</v>
      </c>
      <c r="D98" s="27">
        <v>62.076781300999997</v>
      </c>
      <c r="E98" s="25"/>
      <c r="F98" s="25"/>
      <c r="G98" s="25"/>
    </row>
    <row r="99" spans="1:7" ht="22.5" x14ac:dyDescent="0.2">
      <c r="A99" s="28" t="s">
        <v>208</v>
      </c>
      <c r="B99" s="29">
        <v>1048784</v>
      </c>
      <c r="C99" s="30">
        <v>651051.35</v>
      </c>
      <c r="D99" s="31">
        <v>62.076781300999997</v>
      </c>
      <c r="E99" s="29"/>
      <c r="F99" s="29"/>
      <c r="G99" s="29"/>
    </row>
    <row r="100" spans="1:7" ht="21" x14ac:dyDescent="0.2">
      <c r="A100" s="24" t="s">
        <v>86</v>
      </c>
      <c r="B100" s="25">
        <v>2430431</v>
      </c>
      <c r="C100" s="26">
        <v>1266424.21</v>
      </c>
      <c r="D100" s="27">
        <v>52.106980614000001</v>
      </c>
      <c r="E100" s="25">
        <v>1266428</v>
      </c>
      <c r="F100" s="26">
        <v>1266424.21</v>
      </c>
      <c r="G100" s="27">
        <v>99.999700732999997</v>
      </c>
    </row>
    <row r="101" spans="1:7" ht="22.5" x14ac:dyDescent="0.2">
      <c r="A101" s="28" t="s">
        <v>87</v>
      </c>
      <c r="B101" s="29">
        <v>1164003</v>
      </c>
      <c r="C101" s="32">
        <v>0</v>
      </c>
      <c r="D101" s="33">
        <v>0</v>
      </c>
      <c r="E101" s="29"/>
      <c r="F101" s="29"/>
      <c r="G101" s="29"/>
    </row>
    <row r="102" spans="1:7" ht="33.75" x14ac:dyDescent="0.2">
      <c r="A102" s="28" t="s">
        <v>88</v>
      </c>
      <c r="B102" s="29">
        <v>1266428</v>
      </c>
      <c r="C102" s="30">
        <v>1266424.21</v>
      </c>
      <c r="D102" s="31">
        <v>99.999700732999997</v>
      </c>
      <c r="E102" s="29">
        <v>1266428</v>
      </c>
      <c r="F102" s="30">
        <v>1266424.21</v>
      </c>
      <c r="G102" s="31">
        <v>99.999700732999997</v>
      </c>
    </row>
    <row r="103" spans="1:7" ht="22.5" x14ac:dyDescent="0.2">
      <c r="A103" s="20" t="s">
        <v>89</v>
      </c>
      <c r="B103" s="21">
        <v>21116216</v>
      </c>
      <c r="C103" s="22">
        <v>10567630.119999999</v>
      </c>
      <c r="D103" s="23">
        <v>50.045093874999999</v>
      </c>
      <c r="E103" s="21">
        <v>664057</v>
      </c>
      <c r="F103" s="22">
        <v>1181.1099999999999</v>
      </c>
      <c r="G103" s="23">
        <v>0.17786274399999999</v>
      </c>
    </row>
    <row r="104" spans="1:7" x14ac:dyDescent="0.2">
      <c r="A104" s="24" t="s">
        <v>90</v>
      </c>
      <c r="B104" s="25">
        <v>11035500</v>
      </c>
      <c r="C104" s="26">
        <v>5440949.6600000001</v>
      </c>
      <c r="D104" s="27">
        <v>49.304061076000004</v>
      </c>
      <c r="E104" s="25"/>
      <c r="F104" s="25"/>
      <c r="G104" s="25"/>
    </row>
    <row r="105" spans="1:7" ht="21" x14ac:dyDescent="0.2">
      <c r="A105" s="24" t="s">
        <v>91</v>
      </c>
      <c r="B105" s="25">
        <v>60000</v>
      </c>
      <c r="C105" s="26">
        <v>1181.1099999999999</v>
      </c>
      <c r="D105" s="27">
        <v>1.9685166670000001</v>
      </c>
      <c r="E105" s="25">
        <v>60000</v>
      </c>
      <c r="F105" s="26">
        <v>1181.1099999999999</v>
      </c>
      <c r="G105" s="27">
        <v>1.9685166670000001</v>
      </c>
    </row>
    <row r="106" spans="1:7" x14ac:dyDescent="0.2">
      <c r="A106" s="24" t="s">
        <v>8</v>
      </c>
      <c r="B106" s="25">
        <v>906891</v>
      </c>
      <c r="C106" s="26">
        <v>146431.4</v>
      </c>
      <c r="D106" s="27">
        <v>16.146526981000001</v>
      </c>
      <c r="E106" s="25">
        <v>428010</v>
      </c>
      <c r="F106" s="36">
        <v>0</v>
      </c>
      <c r="G106" s="37">
        <v>0</v>
      </c>
    </row>
    <row r="107" spans="1:7" ht="21" x14ac:dyDescent="0.2">
      <c r="A107" s="24" t="s">
        <v>92</v>
      </c>
      <c r="B107" s="25">
        <v>2502200</v>
      </c>
      <c r="C107" s="26">
        <v>2449882.75</v>
      </c>
      <c r="D107" s="27">
        <v>97.909149948000007</v>
      </c>
      <c r="E107" s="25"/>
      <c r="F107" s="25"/>
      <c r="G107" s="25"/>
    </row>
    <row r="108" spans="1:7" x14ac:dyDescent="0.2">
      <c r="A108" s="24" t="s">
        <v>93</v>
      </c>
      <c r="B108" s="25">
        <v>328500</v>
      </c>
      <c r="C108" s="26">
        <v>12371.09</v>
      </c>
      <c r="D108" s="27">
        <v>3.7659330290000002</v>
      </c>
      <c r="E108" s="25"/>
      <c r="F108" s="36">
        <v>0</v>
      </c>
      <c r="G108" s="41" t="s">
        <v>4</v>
      </c>
    </row>
    <row r="109" spans="1:7" ht="31.5" x14ac:dyDescent="0.2">
      <c r="A109" s="24" t="s">
        <v>94</v>
      </c>
      <c r="B109" s="25">
        <v>749008</v>
      </c>
      <c r="C109" s="26">
        <v>206896.97</v>
      </c>
      <c r="D109" s="27">
        <v>27.622798420999999</v>
      </c>
      <c r="E109" s="25"/>
      <c r="F109" s="25"/>
      <c r="G109" s="25"/>
    </row>
    <row r="110" spans="1:7" x14ac:dyDescent="0.2">
      <c r="A110" s="24" t="s">
        <v>95</v>
      </c>
      <c r="B110" s="25">
        <v>866000</v>
      </c>
      <c r="C110" s="26">
        <v>181642.42</v>
      </c>
      <c r="D110" s="27">
        <v>20.974875289</v>
      </c>
      <c r="E110" s="25"/>
      <c r="F110" s="25"/>
      <c r="G110" s="25"/>
    </row>
    <row r="111" spans="1:7" ht="21" x14ac:dyDescent="0.2">
      <c r="A111" s="24" t="s">
        <v>96</v>
      </c>
      <c r="B111" s="25">
        <v>2073421</v>
      </c>
      <c r="C111" s="26">
        <v>894381.12</v>
      </c>
      <c r="D111" s="27">
        <v>43.135529157000001</v>
      </c>
      <c r="E111" s="25"/>
      <c r="F111" s="25"/>
      <c r="G111" s="25"/>
    </row>
    <row r="112" spans="1:7" x14ac:dyDescent="0.2">
      <c r="A112" s="28" t="s">
        <v>97</v>
      </c>
      <c r="B112" s="29">
        <v>517000</v>
      </c>
      <c r="C112" s="30">
        <v>510091</v>
      </c>
      <c r="D112" s="31">
        <v>98.663636363999998</v>
      </c>
      <c r="E112" s="29"/>
      <c r="F112" s="29"/>
      <c r="G112" s="29"/>
    </row>
    <row r="113" spans="1:7" x14ac:dyDescent="0.2">
      <c r="A113" s="28" t="s">
        <v>98</v>
      </c>
      <c r="B113" s="29">
        <v>392421</v>
      </c>
      <c r="C113" s="30">
        <v>94252.47</v>
      </c>
      <c r="D113" s="31">
        <v>24.018202389999999</v>
      </c>
      <c r="E113" s="29"/>
      <c r="F113" s="29"/>
      <c r="G113" s="29"/>
    </row>
    <row r="114" spans="1:7" x14ac:dyDescent="0.2">
      <c r="A114" s="28" t="s">
        <v>99</v>
      </c>
      <c r="B114" s="29">
        <v>1164000</v>
      </c>
      <c r="C114" s="30">
        <v>290037.65000000002</v>
      </c>
      <c r="D114" s="31">
        <v>24.917323883000002</v>
      </c>
      <c r="E114" s="29"/>
      <c r="F114" s="29"/>
      <c r="G114" s="29"/>
    </row>
    <row r="115" spans="1:7" ht="21" x14ac:dyDescent="0.2">
      <c r="A115" s="24" t="s">
        <v>100</v>
      </c>
      <c r="B115" s="25">
        <v>2115396</v>
      </c>
      <c r="C115" s="26">
        <v>1032158.93</v>
      </c>
      <c r="D115" s="27">
        <v>48.792705007000002</v>
      </c>
      <c r="E115" s="25">
        <v>176047</v>
      </c>
      <c r="F115" s="36">
        <v>0</v>
      </c>
      <c r="G115" s="37">
        <v>0</v>
      </c>
    </row>
    <row r="116" spans="1:7" x14ac:dyDescent="0.2">
      <c r="A116" s="28" t="s">
        <v>101</v>
      </c>
      <c r="B116" s="29">
        <v>1045465</v>
      </c>
      <c r="C116" s="30">
        <v>404825.47</v>
      </c>
      <c r="D116" s="31">
        <v>38.722049040000002</v>
      </c>
      <c r="E116" s="29"/>
      <c r="F116" s="29"/>
      <c r="G116" s="29"/>
    </row>
    <row r="117" spans="1:7" ht="22.5" x14ac:dyDescent="0.2">
      <c r="A117" s="28" t="s">
        <v>102</v>
      </c>
      <c r="B117" s="29">
        <v>1069931</v>
      </c>
      <c r="C117" s="30">
        <v>627333.46</v>
      </c>
      <c r="D117" s="31">
        <v>58.633076338999999</v>
      </c>
      <c r="E117" s="29">
        <v>176047</v>
      </c>
      <c r="F117" s="32">
        <v>0</v>
      </c>
      <c r="G117" s="33">
        <v>0</v>
      </c>
    </row>
    <row r="118" spans="1:7" ht="31.5" x14ac:dyDescent="0.2">
      <c r="A118" s="24" t="s">
        <v>103</v>
      </c>
      <c r="B118" s="25">
        <v>479300</v>
      </c>
      <c r="C118" s="26">
        <v>201734.67</v>
      </c>
      <c r="D118" s="27">
        <v>42.089436677999998</v>
      </c>
      <c r="E118" s="25"/>
      <c r="F118" s="25"/>
      <c r="G118" s="25"/>
    </row>
    <row r="119" spans="1:7" x14ac:dyDescent="0.2">
      <c r="A119" s="19" t="s">
        <v>104</v>
      </c>
      <c r="B119" s="16">
        <v>68560519</v>
      </c>
      <c r="C119" s="17">
        <v>34101122.009999998</v>
      </c>
      <c r="D119" s="18">
        <v>49.738716257</v>
      </c>
      <c r="E119" s="16">
        <v>31603390</v>
      </c>
      <c r="F119" s="17">
        <v>17915102.719999999</v>
      </c>
      <c r="G119" s="18">
        <v>56.687281712000001</v>
      </c>
    </row>
    <row r="120" spans="1:7" x14ac:dyDescent="0.2">
      <c r="A120" s="20" t="s">
        <v>105</v>
      </c>
      <c r="B120" s="21">
        <v>2460779</v>
      </c>
      <c r="C120" s="22">
        <v>1089421.01</v>
      </c>
      <c r="D120" s="23">
        <v>44.271387638</v>
      </c>
      <c r="E120" s="21">
        <v>2460779</v>
      </c>
      <c r="F120" s="22">
        <v>1089421.01</v>
      </c>
      <c r="G120" s="23">
        <v>44.271387638</v>
      </c>
    </row>
    <row r="121" spans="1:7" ht="21" x14ac:dyDescent="0.2">
      <c r="A121" s="24" t="s">
        <v>106</v>
      </c>
      <c r="B121" s="25">
        <v>2460779</v>
      </c>
      <c r="C121" s="26">
        <v>1089421.01</v>
      </c>
      <c r="D121" s="27">
        <v>44.271387638</v>
      </c>
      <c r="E121" s="25">
        <v>2460779</v>
      </c>
      <c r="F121" s="26">
        <v>1089421.01</v>
      </c>
      <c r="G121" s="27">
        <v>44.271387638</v>
      </c>
    </row>
    <row r="122" spans="1:7" ht="22.5" x14ac:dyDescent="0.2">
      <c r="A122" s="28" t="s">
        <v>106</v>
      </c>
      <c r="B122" s="29">
        <v>2460779</v>
      </c>
      <c r="C122" s="30">
        <v>1089421.01</v>
      </c>
      <c r="D122" s="31">
        <v>44.271387638</v>
      </c>
      <c r="E122" s="29">
        <v>2460779</v>
      </c>
      <c r="F122" s="30">
        <v>1089421.01</v>
      </c>
      <c r="G122" s="31">
        <v>44.271387638</v>
      </c>
    </row>
    <row r="123" spans="1:7" x14ac:dyDescent="0.2">
      <c r="A123" s="20" t="s">
        <v>107</v>
      </c>
      <c r="B123" s="21">
        <v>36221475</v>
      </c>
      <c r="C123" s="22">
        <v>15939810.279999999</v>
      </c>
      <c r="D123" s="23">
        <v>44.006519005999998</v>
      </c>
      <c r="E123" s="21">
        <v>4066894</v>
      </c>
      <c r="F123" s="22">
        <v>2211550.9300000002</v>
      </c>
      <c r="G123" s="23">
        <v>54.379360022999997</v>
      </c>
    </row>
    <row r="124" spans="1:7" ht="31.5" x14ac:dyDescent="0.2">
      <c r="A124" s="24" t="s">
        <v>108</v>
      </c>
      <c r="B124" s="25">
        <v>8000</v>
      </c>
      <c r="C124" s="26">
        <v>5350</v>
      </c>
      <c r="D124" s="27">
        <v>66.875</v>
      </c>
      <c r="E124" s="25">
        <v>8000</v>
      </c>
      <c r="F124" s="26">
        <v>5350</v>
      </c>
      <c r="G124" s="27">
        <v>66.875</v>
      </c>
    </row>
    <row r="125" spans="1:7" ht="21" x14ac:dyDescent="0.2">
      <c r="A125" s="24" t="s">
        <v>111</v>
      </c>
      <c r="B125" s="25">
        <v>1480962</v>
      </c>
      <c r="C125" s="26">
        <v>1366924.2</v>
      </c>
      <c r="D125" s="27">
        <v>92.299748406999996</v>
      </c>
      <c r="E125" s="25">
        <v>1294924</v>
      </c>
      <c r="F125" s="26">
        <v>1224467.18</v>
      </c>
      <c r="G125" s="27">
        <v>94.558999602</v>
      </c>
    </row>
    <row r="126" spans="1:7" ht="21" x14ac:dyDescent="0.2">
      <c r="A126" s="24" t="s">
        <v>112</v>
      </c>
      <c r="B126" s="25">
        <v>20188160</v>
      </c>
      <c r="C126" s="26">
        <v>8481549.6199999992</v>
      </c>
      <c r="D126" s="27">
        <v>42.012494551000003</v>
      </c>
      <c r="E126" s="25"/>
      <c r="F126" s="25"/>
      <c r="G126" s="25"/>
    </row>
    <row r="127" spans="1:7" ht="31.5" x14ac:dyDescent="0.2">
      <c r="A127" s="24" t="s">
        <v>113</v>
      </c>
      <c r="B127" s="25">
        <v>7399555</v>
      </c>
      <c r="C127" s="26">
        <v>3319535.12</v>
      </c>
      <c r="D127" s="27">
        <v>44.861280442000002</v>
      </c>
      <c r="E127" s="25">
        <v>186240</v>
      </c>
      <c r="F127" s="26">
        <v>93120</v>
      </c>
      <c r="G127" s="27">
        <v>50</v>
      </c>
    </row>
    <row r="128" spans="1:7" ht="31.5" x14ac:dyDescent="0.2">
      <c r="A128" s="24" t="s">
        <v>114</v>
      </c>
      <c r="B128" s="25">
        <v>756785</v>
      </c>
      <c r="C128" s="26">
        <v>360995.75</v>
      </c>
      <c r="D128" s="27">
        <v>47.701229542999997</v>
      </c>
      <c r="E128" s="25"/>
      <c r="F128" s="25"/>
      <c r="G128" s="25"/>
    </row>
    <row r="129" spans="1:7" ht="21" x14ac:dyDescent="0.2">
      <c r="A129" s="24" t="s">
        <v>115</v>
      </c>
      <c r="B129" s="25">
        <v>2969730</v>
      </c>
      <c r="C129" s="26">
        <v>976658.64</v>
      </c>
      <c r="D129" s="27">
        <v>32.887119030999997</v>
      </c>
      <c r="E129" s="25">
        <v>2577730</v>
      </c>
      <c r="F129" s="26">
        <v>888613.75</v>
      </c>
      <c r="G129" s="27">
        <v>34.472724063000001</v>
      </c>
    </row>
    <row r="130" spans="1:7" x14ac:dyDescent="0.2">
      <c r="A130" s="24" t="s">
        <v>116</v>
      </c>
      <c r="B130" s="25">
        <v>3344783</v>
      </c>
      <c r="C130" s="26">
        <v>1428796.95</v>
      </c>
      <c r="D130" s="27">
        <v>42.717179260999998</v>
      </c>
      <c r="E130" s="25"/>
      <c r="F130" s="25"/>
      <c r="G130" s="25"/>
    </row>
    <row r="131" spans="1:7" x14ac:dyDescent="0.2">
      <c r="A131" s="28" t="s">
        <v>117</v>
      </c>
      <c r="B131" s="29">
        <v>2475783</v>
      </c>
      <c r="C131" s="30">
        <v>1134515.1499999999</v>
      </c>
      <c r="D131" s="31">
        <v>45.824498755</v>
      </c>
      <c r="E131" s="29"/>
      <c r="F131" s="29"/>
      <c r="G131" s="29"/>
    </row>
    <row r="132" spans="1:7" x14ac:dyDescent="0.2">
      <c r="A132" s="28" t="s">
        <v>118</v>
      </c>
      <c r="B132" s="29">
        <v>869000</v>
      </c>
      <c r="C132" s="30">
        <v>294281.8</v>
      </c>
      <c r="D132" s="31">
        <v>33.864418872000002</v>
      </c>
      <c r="E132" s="29"/>
      <c r="F132" s="29"/>
      <c r="G132" s="29"/>
    </row>
    <row r="133" spans="1:7" x14ac:dyDescent="0.2">
      <c r="A133" s="24" t="s">
        <v>119</v>
      </c>
      <c r="B133" s="25">
        <v>73500</v>
      </c>
      <c r="C133" s="36">
        <v>0</v>
      </c>
      <c r="D133" s="37">
        <v>0</v>
      </c>
      <c r="E133" s="25"/>
      <c r="F133" s="25"/>
      <c r="G133" s="25"/>
    </row>
    <row r="134" spans="1:7" ht="22.5" x14ac:dyDescent="0.2">
      <c r="A134" s="20" t="s">
        <v>120</v>
      </c>
      <c r="B134" s="21">
        <v>29878265</v>
      </c>
      <c r="C134" s="22">
        <v>17071890.719999999</v>
      </c>
      <c r="D134" s="23">
        <v>57.138159528000003</v>
      </c>
      <c r="E134" s="21">
        <v>25075717</v>
      </c>
      <c r="F134" s="22">
        <v>14614130.779999999</v>
      </c>
      <c r="G134" s="23">
        <v>58.280011614000003</v>
      </c>
    </row>
    <row r="135" spans="1:7" x14ac:dyDescent="0.2">
      <c r="A135" s="24" t="s">
        <v>121</v>
      </c>
      <c r="B135" s="25">
        <v>4600416</v>
      </c>
      <c r="C135" s="26">
        <v>2363587.38</v>
      </c>
      <c r="D135" s="27">
        <v>51.377688018000001</v>
      </c>
      <c r="E135" s="25"/>
      <c r="F135" s="36">
        <v>0</v>
      </c>
      <c r="G135" s="41" t="s">
        <v>4</v>
      </c>
    </row>
    <row r="136" spans="1:7" ht="21" x14ac:dyDescent="0.2">
      <c r="A136" s="24" t="s">
        <v>122</v>
      </c>
      <c r="B136" s="25">
        <v>21710528</v>
      </c>
      <c r="C136" s="26">
        <v>12485188.869999999</v>
      </c>
      <c r="D136" s="27">
        <v>57.507532152000003</v>
      </c>
      <c r="E136" s="25">
        <v>21710528</v>
      </c>
      <c r="F136" s="26">
        <v>12485188.869999999</v>
      </c>
      <c r="G136" s="27">
        <v>57.507532152000003</v>
      </c>
    </row>
    <row r="137" spans="1:7" x14ac:dyDescent="0.2">
      <c r="A137" s="24" t="s">
        <v>123</v>
      </c>
      <c r="B137" s="25">
        <v>3190896</v>
      </c>
      <c r="C137" s="26">
        <v>2015444.44</v>
      </c>
      <c r="D137" s="27">
        <v>63.162335595000002</v>
      </c>
      <c r="E137" s="25">
        <v>3190896</v>
      </c>
      <c r="F137" s="26">
        <v>2015444.44</v>
      </c>
      <c r="G137" s="27">
        <v>63.162335595000002</v>
      </c>
    </row>
    <row r="138" spans="1:7" ht="42" x14ac:dyDescent="0.2">
      <c r="A138" s="24" t="s">
        <v>124</v>
      </c>
      <c r="B138" s="25">
        <v>376425</v>
      </c>
      <c r="C138" s="26">
        <v>207670.03</v>
      </c>
      <c r="D138" s="27">
        <v>55.169032344000001</v>
      </c>
      <c r="E138" s="25">
        <v>174293</v>
      </c>
      <c r="F138" s="26">
        <v>113497.47</v>
      </c>
      <c r="G138" s="27">
        <v>65.118777002000002</v>
      </c>
    </row>
    <row r="139" spans="1:7" ht="22.5" x14ac:dyDescent="0.2">
      <c r="A139" s="19" t="s">
        <v>125</v>
      </c>
      <c r="B139" s="16">
        <v>22176148</v>
      </c>
      <c r="C139" s="17">
        <v>10973915</v>
      </c>
      <c r="D139" s="18">
        <v>49.485217179999999</v>
      </c>
      <c r="E139" s="16">
        <v>22176148</v>
      </c>
      <c r="F139" s="17">
        <v>10973915</v>
      </c>
      <c r="G139" s="18">
        <v>49.485217179999999</v>
      </c>
    </row>
    <row r="140" spans="1:7" x14ac:dyDescent="0.2">
      <c r="A140" s="20" t="s">
        <v>126</v>
      </c>
      <c r="B140" s="21">
        <v>2080000</v>
      </c>
      <c r="C140" s="22">
        <v>561515</v>
      </c>
      <c r="D140" s="23">
        <v>26.995913462000001</v>
      </c>
      <c r="E140" s="21">
        <v>2080000</v>
      </c>
      <c r="F140" s="22">
        <v>561515</v>
      </c>
      <c r="G140" s="23">
        <v>26.995913462000001</v>
      </c>
    </row>
    <row r="141" spans="1:7" x14ac:dyDescent="0.2">
      <c r="A141" s="24" t="s">
        <v>127</v>
      </c>
      <c r="B141" s="25">
        <v>2080000</v>
      </c>
      <c r="C141" s="26">
        <v>561515</v>
      </c>
      <c r="D141" s="27">
        <v>26.995913462000001</v>
      </c>
      <c r="E141" s="25">
        <v>2080000</v>
      </c>
      <c r="F141" s="26">
        <v>561515</v>
      </c>
      <c r="G141" s="27">
        <v>26.995913462000001</v>
      </c>
    </row>
    <row r="142" spans="1:7" x14ac:dyDescent="0.2">
      <c r="A142" s="20" t="s">
        <v>129</v>
      </c>
      <c r="B142" s="21">
        <v>20016148</v>
      </c>
      <c r="C142" s="22">
        <v>10412400</v>
      </c>
      <c r="D142" s="23">
        <v>52.019999052999999</v>
      </c>
      <c r="E142" s="21">
        <v>20016148</v>
      </c>
      <c r="F142" s="22">
        <v>10412400</v>
      </c>
      <c r="G142" s="23">
        <v>52.019999052999999</v>
      </c>
    </row>
    <row r="143" spans="1:7" ht="21" x14ac:dyDescent="0.2">
      <c r="A143" s="24" t="s">
        <v>130</v>
      </c>
      <c r="B143" s="25">
        <v>6287000</v>
      </c>
      <c r="C143" s="26">
        <v>3600000</v>
      </c>
      <c r="D143" s="27">
        <v>57.261014791999997</v>
      </c>
      <c r="E143" s="25">
        <v>6287000</v>
      </c>
      <c r="F143" s="26">
        <v>3600000</v>
      </c>
      <c r="G143" s="27">
        <v>57.261014791999997</v>
      </c>
    </row>
    <row r="144" spans="1:7" x14ac:dyDescent="0.2">
      <c r="A144" s="28" t="s">
        <v>209</v>
      </c>
      <c r="B144" s="29">
        <v>6287000</v>
      </c>
      <c r="C144" s="30">
        <v>3600000</v>
      </c>
      <c r="D144" s="31">
        <v>57.261014791999997</v>
      </c>
      <c r="E144" s="29">
        <v>6287000</v>
      </c>
      <c r="F144" s="30">
        <v>3600000</v>
      </c>
      <c r="G144" s="31">
        <v>57.261014791999997</v>
      </c>
    </row>
    <row r="145" spans="1:7" ht="21" x14ac:dyDescent="0.2">
      <c r="A145" s="24" t="s">
        <v>132</v>
      </c>
      <c r="B145" s="25">
        <v>13729148</v>
      </c>
      <c r="C145" s="26">
        <v>6812400</v>
      </c>
      <c r="D145" s="27">
        <v>49.619976418</v>
      </c>
      <c r="E145" s="25">
        <v>13729148</v>
      </c>
      <c r="F145" s="26">
        <v>6812400</v>
      </c>
      <c r="G145" s="27">
        <v>49.619976418</v>
      </c>
    </row>
    <row r="146" spans="1:7" ht="22.5" x14ac:dyDescent="0.2">
      <c r="A146" s="28" t="s">
        <v>210</v>
      </c>
      <c r="B146" s="29">
        <v>13729148</v>
      </c>
      <c r="C146" s="30">
        <v>6812400</v>
      </c>
      <c r="D146" s="31">
        <v>49.619976418</v>
      </c>
      <c r="E146" s="29">
        <v>13729148</v>
      </c>
      <c r="F146" s="30">
        <v>6812400</v>
      </c>
      <c r="G146" s="31">
        <v>49.619976418</v>
      </c>
    </row>
    <row r="147" spans="1:7" x14ac:dyDescent="0.2">
      <c r="A147" s="20" t="s">
        <v>134</v>
      </c>
      <c r="B147" s="21">
        <v>80000</v>
      </c>
      <c r="C147" s="34">
        <v>0</v>
      </c>
      <c r="D147" s="35">
        <v>0</v>
      </c>
      <c r="E147" s="21">
        <v>80000</v>
      </c>
      <c r="F147" s="34">
        <v>0</v>
      </c>
      <c r="G147" s="35">
        <v>0</v>
      </c>
    </row>
    <row r="148" spans="1:7" ht="21" x14ac:dyDescent="0.2">
      <c r="A148" s="24" t="s">
        <v>135</v>
      </c>
      <c r="B148" s="25">
        <v>80000</v>
      </c>
      <c r="C148" s="36">
        <v>0</v>
      </c>
      <c r="D148" s="37">
        <v>0</v>
      </c>
      <c r="E148" s="25">
        <v>80000</v>
      </c>
      <c r="F148" s="36">
        <v>0</v>
      </c>
      <c r="G148" s="37">
        <v>0</v>
      </c>
    </row>
    <row r="149" spans="1:7" x14ac:dyDescent="0.2">
      <c r="A149" s="19" t="s">
        <v>136</v>
      </c>
      <c r="B149" s="16">
        <v>15517320</v>
      </c>
      <c r="C149" s="17">
        <v>7388269.0300000003</v>
      </c>
      <c r="D149" s="18">
        <v>47.613048065000001</v>
      </c>
      <c r="E149" s="16">
        <v>2200000</v>
      </c>
      <c r="F149" s="17">
        <v>1297509.01</v>
      </c>
      <c r="G149" s="18">
        <v>58.977682272999999</v>
      </c>
    </row>
    <row r="150" spans="1:7" x14ac:dyDescent="0.2">
      <c r="A150" s="20" t="s">
        <v>137</v>
      </c>
      <c r="B150" s="21">
        <v>13177320</v>
      </c>
      <c r="C150" s="22">
        <v>6085615.5899999999</v>
      </c>
      <c r="D150" s="23">
        <v>46.182498338000002</v>
      </c>
      <c r="E150" s="21"/>
      <c r="F150" s="21"/>
      <c r="G150" s="21"/>
    </row>
    <row r="151" spans="1:7" x14ac:dyDescent="0.2">
      <c r="A151" s="24" t="s">
        <v>138</v>
      </c>
      <c r="B151" s="25">
        <v>13168220</v>
      </c>
      <c r="C151" s="26">
        <v>6085615.5899999999</v>
      </c>
      <c r="D151" s="27">
        <v>46.214413110000002</v>
      </c>
      <c r="E151" s="25"/>
      <c r="F151" s="25"/>
      <c r="G151" s="25"/>
    </row>
    <row r="152" spans="1:7" x14ac:dyDescent="0.2">
      <c r="A152" s="24" t="s">
        <v>211</v>
      </c>
      <c r="B152" s="25">
        <v>9100</v>
      </c>
      <c r="C152" s="36">
        <v>0</v>
      </c>
      <c r="D152" s="37">
        <v>0</v>
      </c>
      <c r="E152" s="25"/>
      <c r="F152" s="25"/>
      <c r="G152" s="25"/>
    </row>
    <row r="153" spans="1:7" x14ac:dyDescent="0.2">
      <c r="A153" s="20" t="s">
        <v>139</v>
      </c>
      <c r="B153" s="21">
        <v>2340000</v>
      </c>
      <c r="C153" s="22">
        <v>1302653.4399999999</v>
      </c>
      <c r="D153" s="23">
        <v>55.668950426999999</v>
      </c>
      <c r="E153" s="21">
        <v>2200000</v>
      </c>
      <c r="F153" s="22">
        <v>1297509.01</v>
      </c>
      <c r="G153" s="23">
        <v>58.977682272999999</v>
      </c>
    </row>
    <row r="154" spans="1:7" x14ac:dyDescent="0.2">
      <c r="A154" s="24" t="s">
        <v>140</v>
      </c>
      <c r="B154" s="25">
        <v>1054000</v>
      </c>
      <c r="C154" s="26">
        <v>616314.04</v>
      </c>
      <c r="D154" s="27">
        <v>58.473817836999999</v>
      </c>
      <c r="E154" s="25">
        <v>954000</v>
      </c>
      <c r="F154" s="26">
        <v>612805.01</v>
      </c>
      <c r="G154" s="27">
        <v>64.235325996</v>
      </c>
    </row>
    <row r="155" spans="1:7" ht="31.5" x14ac:dyDescent="0.2">
      <c r="A155" s="24" t="s">
        <v>141</v>
      </c>
      <c r="B155" s="25">
        <v>1186000</v>
      </c>
      <c r="C155" s="26">
        <v>644339.4</v>
      </c>
      <c r="D155" s="27">
        <v>54.328785834999998</v>
      </c>
      <c r="E155" s="25">
        <v>1146000</v>
      </c>
      <c r="F155" s="26">
        <v>642704</v>
      </c>
      <c r="G155" s="27">
        <v>56.082373472999997</v>
      </c>
    </row>
    <row r="156" spans="1:7" ht="21" x14ac:dyDescent="0.2">
      <c r="A156" s="24" t="s">
        <v>212</v>
      </c>
      <c r="B156" s="25">
        <v>30000</v>
      </c>
      <c r="C156" s="36">
        <v>0</v>
      </c>
      <c r="D156" s="37">
        <v>0</v>
      </c>
      <c r="E156" s="25">
        <v>30000</v>
      </c>
      <c r="F156" s="36">
        <v>0</v>
      </c>
      <c r="G156" s="37">
        <v>0</v>
      </c>
    </row>
    <row r="157" spans="1:7" ht="21" x14ac:dyDescent="0.2">
      <c r="A157" s="24" t="s">
        <v>142</v>
      </c>
      <c r="B157" s="25">
        <v>70000</v>
      </c>
      <c r="C157" s="26">
        <v>42000</v>
      </c>
      <c r="D157" s="27">
        <v>60</v>
      </c>
      <c r="E157" s="25">
        <v>70000</v>
      </c>
      <c r="F157" s="26">
        <v>42000</v>
      </c>
      <c r="G157" s="27">
        <v>60</v>
      </c>
    </row>
    <row r="158" spans="1:7" ht="22.5" x14ac:dyDescent="0.2">
      <c r="A158" s="19" t="s">
        <v>145</v>
      </c>
      <c r="B158" s="16">
        <v>2106090</v>
      </c>
      <c r="C158" s="17">
        <v>492910.15</v>
      </c>
      <c r="D158" s="18">
        <v>23.404040188</v>
      </c>
      <c r="E158" s="16">
        <v>2106090</v>
      </c>
      <c r="F158" s="17">
        <v>492910.15</v>
      </c>
      <c r="G158" s="18">
        <v>23.404040188</v>
      </c>
    </row>
    <row r="159" spans="1:7" x14ac:dyDescent="0.2">
      <c r="A159" s="20" t="s">
        <v>146</v>
      </c>
      <c r="B159" s="21">
        <v>1637000</v>
      </c>
      <c r="C159" s="22">
        <v>360202.23</v>
      </c>
      <c r="D159" s="23">
        <v>22.003801465999999</v>
      </c>
      <c r="E159" s="21">
        <v>1637000</v>
      </c>
      <c r="F159" s="22">
        <v>360202.23</v>
      </c>
      <c r="G159" s="23">
        <v>22.003801465999999</v>
      </c>
    </row>
    <row r="160" spans="1:7" x14ac:dyDescent="0.2">
      <c r="A160" s="24" t="s">
        <v>147</v>
      </c>
      <c r="B160" s="25">
        <v>1617000</v>
      </c>
      <c r="C160" s="26">
        <v>356802.63</v>
      </c>
      <c r="D160" s="27">
        <v>22.065716140999999</v>
      </c>
      <c r="E160" s="25">
        <v>1617000</v>
      </c>
      <c r="F160" s="26">
        <v>356802.63</v>
      </c>
      <c r="G160" s="27">
        <v>22.065716140999999</v>
      </c>
    </row>
    <row r="161" spans="1:7" ht="22.5" x14ac:dyDescent="0.2">
      <c r="A161" s="28" t="s">
        <v>148</v>
      </c>
      <c r="B161" s="29">
        <v>549800</v>
      </c>
      <c r="C161" s="30">
        <v>140227.09</v>
      </c>
      <c r="D161" s="31">
        <v>25.505109131000001</v>
      </c>
      <c r="E161" s="29">
        <v>549800</v>
      </c>
      <c r="F161" s="30">
        <v>140227.09</v>
      </c>
      <c r="G161" s="31">
        <v>25.505109131000001</v>
      </c>
    </row>
    <row r="162" spans="1:7" x14ac:dyDescent="0.2">
      <c r="A162" s="28" t="s">
        <v>149</v>
      </c>
      <c r="B162" s="29">
        <v>653200</v>
      </c>
      <c r="C162" s="30">
        <v>83585.94</v>
      </c>
      <c r="D162" s="31">
        <v>12.796377831999999</v>
      </c>
      <c r="E162" s="29">
        <v>653200</v>
      </c>
      <c r="F162" s="30">
        <v>83585.94</v>
      </c>
      <c r="G162" s="31">
        <v>12.796377831999999</v>
      </c>
    </row>
    <row r="163" spans="1:7" ht="22.5" x14ac:dyDescent="0.2">
      <c r="A163" s="28" t="s">
        <v>150</v>
      </c>
      <c r="B163" s="29">
        <v>414000</v>
      </c>
      <c r="C163" s="30">
        <v>132989.6</v>
      </c>
      <c r="D163" s="31">
        <v>32.123091787</v>
      </c>
      <c r="E163" s="29">
        <v>414000</v>
      </c>
      <c r="F163" s="30">
        <v>132989.6</v>
      </c>
      <c r="G163" s="31">
        <v>32.123091787</v>
      </c>
    </row>
    <row r="164" spans="1:7" x14ac:dyDescent="0.2">
      <c r="A164" s="24" t="s">
        <v>151</v>
      </c>
      <c r="B164" s="25">
        <v>10000</v>
      </c>
      <c r="C164" s="26">
        <v>3399.6</v>
      </c>
      <c r="D164" s="27">
        <v>33.996000000000002</v>
      </c>
      <c r="E164" s="25">
        <v>10000</v>
      </c>
      <c r="F164" s="26">
        <v>3399.6</v>
      </c>
      <c r="G164" s="27">
        <v>33.996000000000002</v>
      </c>
    </row>
    <row r="165" spans="1:7" x14ac:dyDescent="0.2">
      <c r="A165" s="24" t="s">
        <v>152</v>
      </c>
      <c r="B165" s="25">
        <v>10000</v>
      </c>
      <c r="C165" s="36">
        <v>0</v>
      </c>
      <c r="D165" s="37">
        <v>0</v>
      </c>
      <c r="E165" s="25">
        <v>10000</v>
      </c>
      <c r="F165" s="36">
        <v>0</v>
      </c>
      <c r="G165" s="37">
        <v>0</v>
      </c>
    </row>
    <row r="166" spans="1:7" x14ac:dyDescent="0.2">
      <c r="A166" s="20" t="s">
        <v>154</v>
      </c>
      <c r="B166" s="21">
        <v>469090</v>
      </c>
      <c r="C166" s="22">
        <v>132707.92000000001</v>
      </c>
      <c r="D166" s="23">
        <v>28.290502888999999</v>
      </c>
      <c r="E166" s="21">
        <v>469090</v>
      </c>
      <c r="F166" s="22">
        <v>132707.92000000001</v>
      </c>
      <c r="G166" s="23">
        <v>28.290502888999999</v>
      </c>
    </row>
    <row r="167" spans="1:7" x14ac:dyDescent="0.2">
      <c r="A167" s="24" t="s">
        <v>155</v>
      </c>
      <c r="B167" s="25">
        <v>469090</v>
      </c>
      <c r="C167" s="26">
        <v>132707.92000000001</v>
      </c>
      <c r="D167" s="27">
        <v>28.290502888999999</v>
      </c>
      <c r="E167" s="25">
        <v>469090</v>
      </c>
      <c r="F167" s="26">
        <v>132707.92000000001</v>
      </c>
      <c r="G167" s="27">
        <v>28.290502888999999</v>
      </c>
    </row>
    <row r="168" spans="1:7" x14ac:dyDescent="0.2">
      <c r="A168" s="19" t="s">
        <v>156</v>
      </c>
      <c r="B168" s="16">
        <v>49152502</v>
      </c>
      <c r="C168" s="17">
        <v>27015633.25</v>
      </c>
      <c r="D168" s="18">
        <v>54.962885206000003</v>
      </c>
      <c r="E168" s="16">
        <v>49152502</v>
      </c>
      <c r="F168" s="17">
        <v>27015633.25</v>
      </c>
      <c r="G168" s="18">
        <v>54.962885206000003</v>
      </c>
    </row>
    <row r="169" spans="1:7" x14ac:dyDescent="0.2">
      <c r="A169" s="20" t="s">
        <v>192</v>
      </c>
      <c r="B169" s="21">
        <v>105</v>
      </c>
      <c r="C169" s="22">
        <v>105</v>
      </c>
      <c r="D169" s="23">
        <v>100</v>
      </c>
      <c r="E169" s="21">
        <v>105</v>
      </c>
      <c r="F169" s="22">
        <v>105</v>
      </c>
      <c r="G169" s="23">
        <v>100</v>
      </c>
    </row>
    <row r="170" spans="1:7" x14ac:dyDescent="0.2">
      <c r="A170" s="24" t="s">
        <v>193</v>
      </c>
      <c r="B170" s="25">
        <v>105</v>
      </c>
      <c r="C170" s="26">
        <v>105</v>
      </c>
      <c r="D170" s="27">
        <v>100</v>
      </c>
      <c r="E170" s="25">
        <v>105</v>
      </c>
      <c r="F170" s="26">
        <v>105</v>
      </c>
      <c r="G170" s="27">
        <v>100</v>
      </c>
    </row>
    <row r="171" spans="1:7" ht="22.5" x14ac:dyDescent="0.2">
      <c r="A171" s="28" t="s">
        <v>194</v>
      </c>
      <c r="B171" s="29">
        <v>105</v>
      </c>
      <c r="C171" s="30">
        <v>105</v>
      </c>
      <c r="D171" s="31">
        <v>100</v>
      </c>
      <c r="E171" s="29">
        <v>105</v>
      </c>
      <c r="F171" s="30">
        <v>105</v>
      </c>
      <c r="G171" s="31">
        <v>100</v>
      </c>
    </row>
    <row r="172" spans="1:7" x14ac:dyDescent="0.2">
      <c r="A172" s="20" t="s">
        <v>157</v>
      </c>
      <c r="B172" s="21">
        <v>47275850</v>
      </c>
      <c r="C172" s="22">
        <v>25754266.82</v>
      </c>
      <c r="D172" s="23">
        <v>54.476581213999999</v>
      </c>
      <c r="E172" s="21">
        <v>47275850</v>
      </c>
      <c r="F172" s="22">
        <v>25754266.82</v>
      </c>
      <c r="G172" s="23">
        <v>54.476581213999999</v>
      </c>
    </row>
    <row r="173" spans="1:7" x14ac:dyDescent="0.2">
      <c r="A173" s="24" t="s">
        <v>158</v>
      </c>
      <c r="B173" s="25">
        <v>38960441</v>
      </c>
      <c r="C173" s="26">
        <v>22725547.02</v>
      </c>
      <c r="D173" s="27">
        <v>58.329799244</v>
      </c>
      <c r="E173" s="25">
        <v>38960441</v>
      </c>
      <c r="F173" s="26">
        <v>22725547.02</v>
      </c>
      <c r="G173" s="27">
        <v>58.329799244</v>
      </c>
    </row>
    <row r="174" spans="1:7" x14ac:dyDescent="0.2">
      <c r="A174" s="28" t="s">
        <v>159</v>
      </c>
      <c r="B174" s="29">
        <v>38553441</v>
      </c>
      <c r="C174" s="30">
        <v>22556559.77</v>
      </c>
      <c r="D174" s="31">
        <v>58.507254306999997</v>
      </c>
      <c r="E174" s="29">
        <v>38553441</v>
      </c>
      <c r="F174" s="30">
        <v>22556559.77</v>
      </c>
      <c r="G174" s="31">
        <v>58.507254306999997</v>
      </c>
    </row>
    <row r="175" spans="1:7" x14ac:dyDescent="0.2">
      <c r="A175" s="28" t="s">
        <v>160</v>
      </c>
      <c r="B175" s="29">
        <v>407000</v>
      </c>
      <c r="C175" s="30">
        <v>168987.25</v>
      </c>
      <c r="D175" s="31">
        <v>41.520208844999999</v>
      </c>
      <c r="E175" s="29">
        <v>407000</v>
      </c>
      <c r="F175" s="30">
        <v>168987.25</v>
      </c>
      <c r="G175" s="31">
        <v>41.520208844999999</v>
      </c>
    </row>
    <row r="176" spans="1:7" x14ac:dyDescent="0.2">
      <c r="A176" s="24" t="s">
        <v>161</v>
      </c>
      <c r="B176" s="25">
        <v>8315409</v>
      </c>
      <c r="C176" s="26">
        <v>3028719.8</v>
      </c>
      <c r="D176" s="27">
        <v>36.422980516999999</v>
      </c>
      <c r="E176" s="25">
        <v>8315409</v>
      </c>
      <c r="F176" s="26">
        <v>3028719.8</v>
      </c>
      <c r="G176" s="27">
        <v>36.422980516999999</v>
      </c>
    </row>
    <row r="177" spans="1:7" x14ac:dyDescent="0.2">
      <c r="A177" s="28" t="s">
        <v>162</v>
      </c>
      <c r="B177" s="29">
        <v>691415</v>
      </c>
      <c r="C177" s="30">
        <v>190577.57</v>
      </c>
      <c r="D177" s="31">
        <v>27.563412712000002</v>
      </c>
      <c r="E177" s="29">
        <v>691415</v>
      </c>
      <c r="F177" s="30">
        <v>190577.57</v>
      </c>
      <c r="G177" s="31">
        <v>27.563412712000002</v>
      </c>
    </row>
    <row r="178" spans="1:7" x14ac:dyDescent="0.2">
      <c r="A178" s="28" t="s">
        <v>163</v>
      </c>
      <c r="B178" s="29">
        <v>5166434</v>
      </c>
      <c r="C178" s="30">
        <v>2083097.2</v>
      </c>
      <c r="D178" s="31">
        <v>40.319826014999997</v>
      </c>
      <c r="E178" s="29">
        <v>5166434</v>
      </c>
      <c r="F178" s="30">
        <v>2083097.2</v>
      </c>
      <c r="G178" s="31">
        <v>40.319826014999997</v>
      </c>
    </row>
    <row r="179" spans="1:7" x14ac:dyDescent="0.2">
      <c r="A179" s="28" t="s">
        <v>164</v>
      </c>
      <c r="B179" s="29">
        <v>505910</v>
      </c>
      <c r="C179" s="30">
        <v>72141.34</v>
      </c>
      <c r="D179" s="31">
        <v>14.259718132</v>
      </c>
      <c r="E179" s="29">
        <v>505910</v>
      </c>
      <c r="F179" s="30">
        <v>72141.34</v>
      </c>
      <c r="G179" s="31">
        <v>14.259718132</v>
      </c>
    </row>
    <row r="180" spans="1:7" x14ac:dyDescent="0.2">
      <c r="A180" s="28" t="s">
        <v>165</v>
      </c>
      <c r="B180" s="29">
        <v>32000</v>
      </c>
      <c r="C180" s="30">
        <v>15823.57</v>
      </c>
      <c r="D180" s="31">
        <v>49.448656249999999</v>
      </c>
      <c r="E180" s="29">
        <v>32000</v>
      </c>
      <c r="F180" s="30">
        <v>15823.57</v>
      </c>
      <c r="G180" s="31">
        <v>49.448656249999999</v>
      </c>
    </row>
    <row r="181" spans="1:7" x14ac:dyDescent="0.2">
      <c r="A181" s="28" t="s">
        <v>166</v>
      </c>
      <c r="B181" s="29">
        <v>150000</v>
      </c>
      <c r="C181" s="30">
        <v>53835.69</v>
      </c>
      <c r="D181" s="31">
        <v>35.890459999999997</v>
      </c>
      <c r="E181" s="29">
        <v>150000</v>
      </c>
      <c r="F181" s="30">
        <v>53835.69</v>
      </c>
      <c r="G181" s="31">
        <v>35.890459999999997</v>
      </c>
    </row>
    <row r="182" spans="1:7" x14ac:dyDescent="0.2">
      <c r="A182" s="28" t="s">
        <v>167</v>
      </c>
      <c r="B182" s="29">
        <v>758000</v>
      </c>
      <c r="C182" s="30">
        <v>206656.22</v>
      </c>
      <c r="D182" s="31">
        <v>27.263353561999999</v>
      </c>
      <c r="E182" s="29">
        <v>758000</v>
      </c>
      <c r="F182" s="30">
        <v>206656.22</v>
      </c>
      <c r="G182" s="31">
        <v>27.263353561999999</v>
      </c>
    </row>
    <row r="183" spans="1:7" x14ac:dyDescent="0.2">
      <c r="A183" s="28" t="s">
        <v>168</v>
      </c>
      <c r="B183" s="29">
        <v>43000</v>
      </c>
      <c r="C183" s="30">
        <v>9739.14</v>
      </c>
      <c r="D183" s="31">
        <v>22.649162790999998</v>
      </c>
      <c r="E183" s="29">
        <v>43000</v>
      </c>
      <c r="F183" s="30">
        <v>9739.14</v>
      </c>
      <c r="G183" s="31">
        <v>22.649162790999998</v>
      </c>
    </row>
    <row r="184" spans="1:7" x14ac:dyDescent="0.2">
      <c r="A184" s="28" t="s">
        <v>169</v>
      </c>
      <c r="B184" s="29">
        <v>968650</v>
      </c>
      <c r="C184" s="30">
        <v>396849.07</v>
      </c>
      <c r="D184" s="31">
        <v>40.969294378999997</v>
      </c>
      <c r="E184" s="29">
        <v>968650</v>
      </c>
      <c r="F184" s="30">
        <v>396849.07</v>
      </c>
      <c r="G184" s="31">
        <v>40.969294378999997</v>
      </c>
    </row>
    <row r="185" spans="1:7" x14ac:dyDescent="0.2">
      <c r="A185" s="20" t="s">
        <v>170</v>
      </c>
      <c r="B185" s="21">
        <v>1876547</v>
      </c>
      <c r="C185" s="22">
        <v>1261261.43</v>
      </c>
      <c r="D185" s="23">
        <v>67.211822033000004</v>
      </c>
      <c r="E185" s="21">
        <v>1876547</v>
      </c>
      <c r="F185" s="22">
        <v>1261261.43</v>
      </c>
      <c r="G185" s="23">
        <v>67.211822033000004</v>
      </c>
    </row>
    <row r="186" spans="1:7" ht="21" x14ac:dyDescent="0.2">
      <c r="A186" s="24" t="s">
        <v>171</v>
      </c>
      <c r="B186" s="25">
        <v>892100</v>
      </c>
      <c r="C186" s="26">
        <v>391989.13</v>
      </c>
      <c r="D186" s="27">
        <v>43.940043717000002</v>
      </c>
      <c r="E186" s="25">
        <v>892100</v>
      </c>
      <c r="F186" s="26">
        <v>391989.13</v>
      </c>
      <c r="G186" s="27">
        <v>43.940043717000002</v>
      </c>
    </row>
    <row r="187" spans="1:7" ht="21" x14ac:dyDescent="0.2">
      <c r="A187" s="24" t="s">
        <v>213</v>
      </c>
      <c r="B187" s="25">
        <v>11800</v>
      </c>
      <c r="C187" s="26">
        <v>98.4</v>
      </c>
      <c r="D187" s="27">
        <v>0.83389830499999995</v>
      </c>
      <c r="E187" s="25">
        <v>11800</v>
      </c>
      <c r="F187" s="26">
        <v>98.4</v>
      </c>
      <c r="G187" s="27">
        <v>0.83389830499999995</v>
      </c>
    </row>
    <row r="188" spans="1:7" x14ac:dyDescent="0.2">
      <c r="A188" s="24" t="s">
        <v>173</v>
      </c>
      <c r="B188" s="25">
        <v>571698</v>
      </c>
      <c r="C188" s="26">
        <v>562196.47</v>
      </c>
      <c r="D188" s="27">
        <v>98.338015876</v>
      </c>
      <c r="E188" s="25">
        <v>571698</v>
      </c>
      <c r="F188" s="26">
        <v>562196.47</v>
      </c>
      <c r="G188" s="27">
        <v>98.338015876</v>
      </c>
    </row>
    <row r="189" spans="1:7" x14ac:dyDescent="0.2">
      <c r="A189" s="24" t="s">
        <v>5</v>
      </c>
      <c r="B189" s="25">
        <v>360949</v>
      </c>
      <c r="C189" s="26">
        <v>296977.43</v>
      </c>
      <c r="D189" s="27">
        <v>82.276839663999993</v>
      </c>
      <c r="E189" s="25">
        <v>360949</v>
      </c>
      <c r="F189" s="26">
        <v>296977.43</v>
      </c>
      <c r="G189" s="27">
        <v>82.276839663999993</v>
      </c>
    </row>
    <row r="190" spans="1:7" x14ac:dyDescent="0.2">
      <c r="A190" s="24" t="s">
        <v>174</v>
      </c>
      <c r="B190" s="25">
        <v>40000</v>
      </c>
      <c r="C190" s="26">
        <v>10000</v>
      </c>
      <c r="D190" s="27">
        <v>25</v>
      </c>
      <c r="E190" s="25">
        <v>40000</v>
      </c>
      <c r="F190" s="26">
        <v>10000</v>
      </c>
      <c r="G190" s="27">
        <v>25</v>
      </c>
    </row>
    <row r="191" spans="1:7" x14ac:dyDescent="0.2">
      <c r="A191" s="19" t="s">
        <v>175</v>
      </c>
      <c r="B191" s="16">
        <v>1763812</v>
      </c>
      <c r="C191" s="17">
        <v>1032180.7</v>
      </c>
      <c r="D191" s="18">
        <v>58.519881937999997</v>
      </c>
      <c r="E191" s="16">
        <v>1763812</v>
      </c>
      <c r="F191" s="17">
        <v>1032180.7</v>
      </c>
      <c r="G191" s="18">
        <v>58.519881937999997</v>
      </c>
    </row>
    <row r="192" spans="1:7" x14ac:dyDescent="0.2">
      <c r="A192" s="20" t="s">
        <v>176</v>
      </c>
      <c r="B192" s="21">
        <v>1668262</v>
      </c>
      <c r="C192" s="22">
        <v>1031806.15</v>
      </c>
      <c r="D192" s="23">
        <v>61.849166977000003</v>
      </c>
      <c r="E192" s="21">
        <v>1668262</v>
      </c>
      <c r="F192" s="22">
        <v>1031806.15</v>
      </c>
      <c r="G192" s="23">
        <v>61.849166977000003</v>
      </c>
    </row>
    <row r="193" spans="1:7" x14ac:dyDescent="0.2">
      <c r="A193" s="24" t="s">
        <v>196</v>
      </c>
      <c r="B193" s="25">
        <v>1666262</v>
      </c>
      <c r="C193" s="26">
        <v>1031806.15</v>
      </c>
      <c r="D193" s="27">
        <v>61.923404001999998</v>
      </c>
      <c r="E193" s="25">
        <v>1666262</v>
      </c>
      <c r="F193" s="26">
        <v>1031806.15</v>
      </c>
      <c r="G193" s="27">
        <v>61.923404001999998</v>
      </c>
    </row>
    <row r="194" spans="1:7" x14ac:dyDescent="0.2">
      <c r="A194" s="24" t="s">
        <v>177</v>
      </c>
      <c r="B194" s="25">
        <v>2000</v>
      </c>
      <c r="C194" s="36">
        <v>0</v>
      </c>
      <c r="D194" s="37">
        <v>0</v>
      </c>
      <c r="E194" s="25">
        <v>2000</v>
      </c>
      <c r="F194" s="36">
        <v>0</v>
      </c>
      <c r="G194" s="37">
        <v>0</v>
      </c>
    </row>
    <row r="195" spans="1:7" x14ac:dyDescent="0.2">
      <c r="A195" s="20" t="s">
        <v>178</v>
      </c>
      <c r="B195" s="21">
        <v>95550</v>
      </c>
      <c r="C195" s="22">
        <v>374.55</v>
      </c>
      <c r="D195" s="23">
        <v>0.39199372100000002</v>
      </c>
      <c r="E195" s="21">
        <v>95550</v>
      </c>
      <c r="F195" s="22">
        <v>374.55</v>
      </c>
      <c r="G195" s="23">
        <v>0.39199372100000002</v>
      </c>
    </row>
    <row r="196" spans="1:7" ht="31.5" x14ac:dyDescent="0.2">
      <c r="A196" s="24" t="s">
        <v>179</v>
      </c>
      <c r="B196" s="25">
        <v>95550</v>
      </c>
      <c r="C196" s="26">
        <v>374.55</v>
      </c>
      <c r="D196" s="27">
        <v>0.39199372100000002</v>
      </c>
      <c r="E196" s="25">
        <v>95550</v>
      </c>
      <c r="F196" s="26">
        <v>374.55</v>
      </c>
      <c r="G196" s="27">
        <v>0.39199372100000002</v>
      </c>
    </row>
    <row r="197" spans="1:7" x14ac:dyDescent="0.2">
      <c r="A197" s="42"/>
      <c r="B197" s="43"/>
      <c r="C197" s="44"/>
      <c r="D197" s="43"/>
      <c r="E197" s="43"/>
      <c r="F197" s="43"/>
      <c r="G197" s="43"/>
    </row>
    <row r="198" spans="1:7" x14ac:dyDescent="0.2">
      <c r="A198" s="42"/>
      <c r="B198" s="43"/>
      <c r="C198" s="44"/>
      <c r="D198" s="43"/>
      <c r="E198" s="43"/>
      <c r="F198" s="43"/>
      <c r="G198" s="43"/>
    </row>
    <row r="199" spans="1:7" x14ac:dyDescent="0.2">
      <c r="A199" s="42"/>
      <c r="B199" s="43"/>
      <c r="C199" s="44"/>
      <c r="D199" s="43"/>
      <c r="E199" s="43"/>
      <c r="F199" s="43"/>
      <c r="G199" s="43"/>
    </row>
    <row r="200" spans="1:7" x14ac:dyDescent="0.2">
      <c r="A200" s="42"/>
      <c r="B200" s="43"/>
      <c r="C200" s="44"/>
      <c r="D200" s="43"/>
      <c r="E200" s="43"/>
      <c r="F200" s="43"/>
      <c r="G200" s="43"/>
    </row>
    <row r="201" spans="1:7" x14ac:dyDescent="0.2">
      <c r="A201" s="42"/>
      <c r="B201" s="43"/>
      <c r="C201" s="44"/>
      <c r="D201" s="43"/>
      <c r="E201" s="43"/>
      <c r="F201" s="43"/>
      <c r="G201" s="43"/>
    </row>
    <row r="202" spans="1:7" x14ac:dyDescent="0.2">
      <c r="A202" s="42"/>
      <c r="B202" s="43"/>
      <c r="C202" s="44"/>
      <c r="D202" s="43"/>
      <c r="E202" s="43"/>
      <c r="F202" s="43"/>
      <c r="G202" s="43"/>
    </row>
    <row r="203" spans="1:7" x14ac:dyDescent="0.2">
      <c r="A203" s="42"/>
      <c r="B203" s="43"/>
      <c r="C203" s="44"/>
      <c r="D203" s="43"/>
      <c r="E203" s="43"/>
      <c r="F203" s="43"/>
      <c r="G203" s="43"/>
    </row>
    <row r="204" spans="1:7" x14ac:dyDescent="0.2">
      <c r="A204" s="42"/>
      <c r="B204" s="43"/>
      <c r="C204" s="44"/>
      <c r="D204" s="43"/>
      <c r="E204" s="43"/>
      <c r="F204" s="43"/>
      <c r="G204" s="43"/>
    </row>
    <row r="205" spans="1:7" x14ac:dyDescent="0.2">
      <c r="A205" s="42"/>
      <c r="B205" s="43"/>
      <c r="C205" s="44"/>
      <c r="D205" s="43"/>
      <c r="E205" s="43"/>
      <c r="F205" s="43"/>
      <c r="G205" s="43"/>
    </row>
    <row r="206" spans="1:7" x14ac:dyDescent="0.2">
      <c r="A206" s="42"/>
      <c r="B206" s="43"/>
      <c r="C206" s="44"/>
      <c r="D206" s="43"/>
      <c r="E206" s="43"/>
      <c r="F206" s="43"/>
      <c r="G206" s="43"/>
    </row>
    <row r="207" spans="1:7" x14ac:dyDescent="0.2">
      <c r="A207" s="42"/>
      <c r="B207" s="43"/>
      <c r="C207" s="44"/>
      <c r="D207" s="43"/>
      <c r="E207" s="43"/>
      <c r="F207" s="43"/>
      <c r="G207" s="43"/>
    </row>
    <row r="208" spans="1:7" x14ac:dyDescent="0.2">
      <c r="A208" s="42"/>
      <c r="B208" s="43"/>
      <c r="C208" s="44"/>
      <c r="D208" s="43"/>
      <c r="E208" s="43"/>
      <c r="F208" s="43"/>
      <c r="G208" s="43"/>
    </row>
    <row r="209" spans="1:7" x14ac:dyDescent="0.2">
      <c r="A209" s="42"/>
      <c r="B209" s="43"/>
      <c r="C209" s="44"/>
      <c r="D209" s="43"/>
      <c r="E209" s="43"/>
      <c r="F209" s="43"/>
      <c r="G209" s="43"/>
    </row>
    <row r="210" spans="1:7" x14ac:dyDescent="0.2">
      <c r="A210" s="42"/>
      <c r="B210" s="43"/>
      <c r="C210" s="44"/>
      <c r="D210" s="43"/>
      <c r="E210" s="43"/>
      <c r="F210" s="43"/>
      <c r="G210" s="43"/>
    </row>
    <row r="211" spans="1:7" x14ac:dyDescent="0.2">
      <c r="A211" s="42"/>
      <c r="B211" s="43"/>
      <c r="C211" s="44"/>
      <c r="D211" s="43"/>
      <c r="E211" s="43"/>
      <c r="F211" s="43"/>
      <c r="G211" s="43"/>
    </row>
    <row r="212" spans="1:7" x14ac:dyDescent="0.2">
      <c r="A212" s="42"/>
      <c r="B212" s="43"/>
      <c r="C212" s="44"/>
      <c r="D212" s="43"/>
      <c r="E212" s="43"/>
      <c r="F212" s="43"/>
      <c r="G212" s="43"/>
    </row>
    <row r="213" spans="1:7" x14ac:dyDescent="0.2">
      <c r="A213" s="42"/>
      <c r="B213" s="43"/>
      <c r="C213" s="44"/>
      <c r="D213" s="43"/>
      <c r="E213" s="43"/>
      <c r="F213" s="43"/>
      <c r="G213" s="43"/>
    </row>
    <row r="214" spans="1:7" x14ac:dyDescent="0.2">
      <c r="A214" s="42"/>
      <c r="B214" s="43"/>
      <c r="C214" s="44"/>
      <c r="D214" s="43"/>
      <c r="E214" s="43"/>
      <c r="F214" s="43"/>
      <c r="G214" s="43"/>
    </row>
    <row r="215" spans="1:7" x14ac:dyDescent="0.2">
      <c r="A215" s="42"/>
      <c r="B215" s="43"/>
      <c r="C215" s="44"/>
      <c r="D215" s="43"/>
      <c r="E215" s="43"/>
      <c r="F215" s="43"/>
      <c r="G215" s="43"/>
    </row>
    <row r="216" spans="1:7" x14ac:dyDescent="0.2">
      <c r="A216" s="42"/>
      <c r="B216" s="43"/>
      <c r="C216" s="44"/>
      <c r="D216" s="43"/>
      <c r="E216" s="43"/>
      <c r="F216" s="43"/>
      <c r="G216" s="43"/>
    </row>
    <row r="217" spans="1:7" x14ac:dyDescent="0.2">
      <c r="A217" s="42"/>
      <c r="B217" s="43"/>
      <c r="C217" s="44"/>
      <c r="D217" s="43"/>
      <c r="E217" s="43"/>
      <c r="F217" s="43"/>
      <c r="G217" s="43"/>
    </row>
    <row r="218" spans="1:7" x14ac:dyDescent="0.2">
      <c r="A218" s="42"/>
      <c r="B218" s="43"/>
      <c r="C218" s="44"/>
      <c r="D218" s="43"/>
      <c r="E218" s="43"/>
      <c r="F218" s="43"/>
      <c r="G218" s="43"/>
    </row>
    <row r="219" spans="1:7" x14ac:dyDescent="0.2">
      <c r="A219" s="42"/>
      <c r="B219" s="43"/>
      <c r="C219" s="44"/>
      <c r="D219" s="43"/>
      <c r="E219" s="43"/>
      <c r="F219" s="43"/>
      <c r="G219" s="43"/>
    </row>
    <row r="220" spans="1:7" x14ac:dyDescent="0.2">
      <c r="A220" s="42"/>
      <c r="B220" s="43"/>
      <c r="C220" s="44"/>
      <c r="D220" s="43"/>
      <c r="E220" s="43"/>
      <c r="F220" s="43"/>
      <c r="G220" s="43"/>
    </row>
    <row r="221" spans="1:7" x14ac:dyDescent="0.2">
      <c r="A221" s="42"/>
      <c r="B221" s="43"/>
      <c r="C221" s="44"/>
      <c r="D221" s="43"/>
      <c r="E221" s="43"/>
      <c r="F221" s="43"/>
      <c r="G221" s="43"/>
    </row>
    <row r="222" spans="1:7" x14ac:dyDescent="0.2">
      <c r="A222" s="42"/>
      <c r="B222" s="43"/>
      <c r="C222" s="44"/>
      <c r="D222" s="43"/>
      <c r="E222" s="43"/>
      <c r="F222" s="43"/>
      <c r="G222" s="43"/>
    </row>
    <row r="223" spans="1:7" x14ac:dyDescent="0.2">
      <c r="A223" s="42"/>
      <c r="B223" s="43"/>
      <c r="C223" s="44"/>
      <c r="D223" s="43"/>
      <c r="E223" s="43"/>
      <c r="F223" s="43"/>
      <c r="G223" s="43"/>
    </row>
    <row r="224" spans="1:7" x14ac:dyDescent="0.2">
      <c r="A224" s="42"/>
      <c r="B224" s="43"/>
      <c r="C224" s="44"/>
      <c r="D224" s="43"/>
      <c r="E224" s="43"/>
      <c r="F224" s="43"/>
      <c r="G224" s="43"/>
    </row>
    <row r="225" spans="1:7" x14ac:dyDescent="0.2">
      <c r="A225" s="42"/>
      <c r="B225" s="43"/>
      <c r="C225" s="44"/>
      <c r="D225" s="43"/>
      <c r="E225" s="43"/>
      <c r="F225" s="43"/>
      <c r="G225" s="43"/>
    </row>
    <row r="226" spans="1:7" x14ac:dyDescent="0.2">
      <c r="A226" s="42"/>
      <c r="B226" s="43"/>
      <c r="C226" s="44"/>
      <c r="D226" s="43"/>
      <c r="E226" s="43"/>
      <c r="F226" s="43"/>
      <c r="G226" s="43"/>
    </row>
    <row r="227" spans="1:7" x14ac:dyDescent="0.2">
      <c r="A227" s="42"/>
      <c r="B227" s="43"/>
      <c r="C227" s="44"/>
      <c r="D227" s="43"/>
      <c r="E227" s="43"/>
      <c r="F227" s="43"/>
      <c r="G227" s="43"/>
    </row>
    <row r="228" spans="1:7" x14ac:dyDescent="0.2">
      <c r="A228" s="42"/>
      <c r="B228" s="43"/>
      <c r="C228" s="44"/>
      <c r="D228" s="43"/>
      <c r="E228" s="43"/>
      <c r="F228" s="43"/>
      <c r="G228" s="43"/>
    </row>
    <row r="229" spans="1:7" x14ac:dyDescent="0.2">
      <c r="A229" s="42"/>
      <c r="B229" s="43"/>
      <c r="C229" s="44"/>
      <c r="D229" s="43"/>
      <c r="E229" s="43"/>
      <c r="F229" s="43"/>
      <c r="G229" s="43"/>
    </row>
    <row r="230" spans="1:7" x14ac:dyDescent="0.2">
      <c r="A230" s="42"/>
      <c r="B230" s="43"/>
      <c r="C230" s="44"/>
      <c r="D230" s="43"/>
      <c r="E230" s="43"/>
      <c r="F230" s="43"/>
      <c r="G230" s="43"/>
    </row>
    <row r="231" spans="1:7" x14ac:dyDescent="0.2">
      <c r="A231" s="42"/>
      <c r="B231" s="43"/>
      <c r="C231" s="44"/>
      <c r="D231" s="43"/>
      <c r="E231" s="43"/>
      <c r="F231" s="43"/>
      <c r="G231" s="43"/>
    </row>
    <row r="232" spans="1:7" x14ac:dyDescent="0.2">
      <c r="A232" s="42"/>
      <c r="B232" s="43"/>
      <c r="C232" s="44"/>
      <c r="D232" s="43"/>
      <c r="E232" s="43"/>
      <c r="F232" s="43"/>
      <c r="G232" s="43"/>
    </row>
    <row r="233" spans="1:7" x14ac:dyDescent="0.2">
      <c r="A233" s="42"/>
      <c r="B233" s="43"/>
      <c r="C233" s="44"/>
      <c r="D233" s="43"/>
      <c r="E233" s="43"/>
      <c r="F233" s="43"/>
      <c r="G233" s="43"/>
    </row>
    <row r="234" spans="1:7" x14ac:dyDescent="0.2">
      <c r="A234" s="42"/>
      <c r="B234" s="43"/>
      <c r="C234" s="44"/>
      <c r="D234" s="43"/>
      <c r="E234" s="43"/>
      <c r="F234" s="43"/>
      <c r="G234" s="43"/>
    </row>
    <row r="235" spans="1:7" x14ac:dyDescent="0.2">
      <c r="A235" s="42"/>
      <c r="B235" s="43"/>
      <c r="C235" s="44"/>
      <c r="D235" s="43"/>
      <c r="E235" s="43"/>
      <c r="F235" s="43"/>
      <c r="G235" s="43"/>
    </row>
    <row r="236" spans="1:7" x14ac:dyDescent="0.2">
      <c r="A236" s="42"/>
      <c r="B236" s="43"/>
      <c r="C236" s="44"/>
      <c r="D236" s="43"/>
      <c r="E236" s="43"/>
      <c r="F236" s="43"/>
      <c r="G236" s="43"/>
    </row>
    <row r="237" spans="1:7" x14ac:dyDescent="0.2">
      <c r="A237" s="42"/>
      <c r="B237" s="43"/>
      <c r="C237" s="44"/>
      <c r="D237" s="43"/>
      <c r="E237" s="43"/>
      <c r="F237" s="43"/>
      <c r="G237" s="43"/>
    </row>
    <row r="238" spans="1:7" x14ac:dyDescent="0.2">
      <c r="A238" s="42"/>
      <c r="B238" s="43"/>
      <c r="C238" s="44"/>
      <c r="D238" s="43"/>
      <c r="E238" s="43"/>
      <c r="F238" s="43"/>
      <c r="G238" s="43"/>
    </row>
    <row r="239" spans="1:7" x14ac:dyDescent="0.2">
      <c r="A239" s="42"/>
      <c r="B239" s="43"/>
      <c r="C239" s="44"/>
      <c r="D239" s="43"/>
      <c r="E239" s="43"/>
      <c r="F239" s="43"/>
      <c r="G239" s="43"/>
    </row>
    <row r="240" spans="1:7" x14ac:dyDescent="0.2">
      <c r="A240" s="42"/>
      <c r="B240" s="43"/>
      <c r="C240" s="44"/>
      <c r="D240" s="43"/>
      <c r="E240" s="43"/>
      <c r="F240" s="43"/>
      <c r="G240" s="43"/>
    </row>
    <row r="241" spans="1:7" x14ac:dyDescent="0.2">
      <c r="A241" s="42"/>
      <c r="B241" s="43"/>
      <c r="C241" s="44"/>
      <c r="D241" s="43"/>
      <c r="E241" s="43"/>
      <c r="F241" s="43"/>
      <c r="G241" s="43"/>
    </row>
    <row r="242" spans="1:7" x14ac:dyDescent="0.2">
      <c r="A242" s="42"/>
      <c r="B242" s="43"/>
      <c r="C242" s="44"/>
      <c r="D242" s="43"/>
      <c r="E242" s="43"/>
      <c r="F242" s="43"/>
      <c r="G242" s="43"/>
    </row>
    <row r="243" spans="1:7" x14ac:dyDescent="0.2">
      <c r="A243" s="42"/>
      <c r="B243" s="43"/>
      <c r="C243" s="44"/>
      <c r="D243" s="43"/>
      <c r="E243" s="43"/>
      <c r="F243" s="43"/>
      <c r="G243" s="43"/>
    </row>
    <row r="244" spans="1:7" x14ac:dyDescent="0.2">
      <c r="A244" s="42"/>
      <c r="B244" s="43"/>
      <c r="C244" s="44"/>
      <c r="D244" s="43"/>
      <c r="E244" s="43"/>
      <c r="F244" s="43"/>
      <c r="G244" s="43"/>
    </row>
    <row r="245" spans="1:7" x14ac:dyDescent="0.2">
      <c r="A245" s="42"/>
      <c r="B245" s="43"/>
      <c r="C245" s="44"/>
      <c r="D245" s="43"/>
      <c r="E245" s="43"/>
      <c r="F245" s="43"/>
      <c r="G245" s="43"/>
    </row>
    <row r="246" spans="1:7" x14ac:dyDescent="0.2">
      <c r="A246" s="42"/>
      <c r="B246" s="43"/>
      <c r="C246" s="44"/>
      <c r="D246" s="43"/>
      <c r="E246" s="43"/>
      <c r="F246" s="43"/>
      <c r="G246" s="43"/>
    </row>
    <row r="247" spans="1:7" x14ac:dyDescent="0.2">
      <c r="A247" s="42"/>
      <c r="B247" s="43"/>
      <c r="C247" s="44"/>
      <c r="D247" s="43"/>
      <c r="E247" s="43"/>
      <c r="F247" s="43"/>
      <c r="G247" s="43"/>
    </row>
    <row r="248" spans="1:7" x14ac:dyDescent="0.2">
      <c r="A248" s="42"/>
      <c r="B248" s="43"/>
      <c r="C248" s="44"/>
      <c r="D248" s="43"/>
      <c r="E248" s="43"/>
      <c r="F248" s="43"/>
      <c r="G248" s="43"/>
    </row>
    <row r="249" spans="1:7" x14ac:dyDescent="0.2">
      <c r="A249" s="42"/>
      <c r="B249" s="43"/>
      <c r="C249" s="44"/>
      <c r="D249" s="43"/>
      <c r="E249" s="43"/>
      <c r="F249" s="43"/>
      <c r="G249" s="43"/>
    </row>
    <row r="250" spans="1:7" x14ac:dyDescent="0.2">
      <c r="A250" s="42"/>
      <c r="B250" s="43"/>
      <c r="C250" s="44"/>
      <c r="D250" s="43"/>
      <c r="E250" s="43"/>
      <c r="F250" s="43"/>
      <c r="G250" s="43"/>
    </row>
    <row r="251" spans="1:7" x14ac:dyDescent="0.2">
      <c r="A251" s="42"/>
      <c r="B251" s="43"/>
      <c r="C251" s="44"/>
      <c r="D251" s="43"/>
      <c r="E251" s="43"/>
      <c r="F251" s="43"/>
      <c r="G251" s="43"/>
    </row>
    <row r="252" spans="1:7" x14ac:dyDescent="0.2">
      <c r="A252" s="42"/>
      <c r="B252" s="43"/>
      <c r="C252" s="44"/>
      <c r="D252" s="43"/>
      <c r="E252" s="43"/>
      <c r="F252" s="43"/>
      <c r="G252" s="43"/>
    </row>
    <row r="253" spans="1:7" x14ac:dyDescent="0.2">
      <c r="A253" s="42"/>
      <c r="B253" s="43"/>
      <c r="C253" s="44"/>
      <c r="D253" s="43"/>
      <c r="E253" s="43"/>
      <c r="F253" s="43"/>
      <c r="G253" s="43"/>
    </row>
    <row r="254" spans="1:7" x14ac:dyDescent="0.2">
      <c r="A254" s="42"/>
      <c r="B254" s="43"/>
      <c r="C254" s="44"/>
      <c r="D254" s="43"/>
      <c r="E254" s="43"/>
      <c r="F254" s="43"/>
      <c r="G254" s="43"/>
    </row>
    <row r="255" spans="1:7" x14ac:dyDescent="0.2">
      <c r="A255" s="42"/>
      <c r="B255" s="43"/>
      <c r="C255" s="44"/>
      <c r="D255" s="43"/>
      <c r="E255" s="43"/>
      <c r="F255" s="43"/>
      <c r="G255" s="43"/>
    </row>
    <row r="256" spans="1:7" x14ac:dyDescent="0.2">
      <c r="A256" s="42"/>
      <c r="B256" s="43"/>
      <c r="C256" s="44"/>
      <c r="D256" s="43"/>
      <c r="E256" s="43"/>
      <c r="F256" s="43"/>
      <c r="G256" s="43"/>
    </row>
    <row r="257" spans="1:7" x14ac:dyDescent="0.2">
      <c r="A257" s="42"/>
      <c r="B257" s="43"/>
      <c r="C257" s="44"/>
      <c r="D257" s="43"/>
      <c r="E257" s="43"/>
      <c r="F257" s="43"/>
      <c r="G257" s="43"/>
    </row>
    <row r="258" spans="1:7" x14ac:dyDescent="0.2">
      <c r="A258" s="42"/>
      <c r="B258" s="43"/>
      <c r="C258" s="44"/>
      <c r="D258" s="43"/>
      <c r="E258" s="43"/>
      <c r="F258" s="43"/>
      <c r="G258" s="43"/>
    </row>
    <row r="259" spans="1:7" x14ac:dyDescent="0.2">
      <c r="A259" s="42"/>
      <c r="B259" s="43"/>
      <c r="C259" s="44"/>
      <c r="D259" s="43"/>
      <c r="E259" s="43"/>
      <c r="F259" s="43"/>
      <c r="G259" s="43"/>
    </row>
    <row r="260" spans="1:7" x14ac:dyDescent="0.2">
      <c r="A260" s="42"/>
      <c r="B260" s="43"/>
      <c r="C260" s="44"/>
      <c r="D260" s="43"/>
      <c r="E260" s="43"/>
      <c r="F260" s="43"/>
      <c r="G260" s="43"/>
    </row>
    <row r="261" spans="1:7" x14ac:dyDescent="0.2">
      <c r="A261" s="42"/>
      <c r="B261" s="43"/>
      <c r="C261" s="44"/>
      <c r="D261" s="43"/>
      <c r="E261" s="43"/>
      <c r="F261" s="43"/>
      <c r="G261" s="43"/>
    </row>
    <row r="262" spans="1:7" x14ac:dyDescent="0.2">
      <c r="A262" s="42"/>
      <c r="B262" s="43"/>
      <c r="C262" s="44"/>
      <c r="D262" s="43"/>
      <c r="E262" s="43"/>
      <c r="F262" s="43"/>
      <c r="G262" s="43"/>
    </row>
    <row r="263" spans="1:7" x14ac:dyDescent="0.2">
      <c r="A263" s="42"/>
      <c r="B263" s="43"/>
      <c r="C263" s="44"/>
      <c r="D263" s="43"/>
      <c r="E263" s="43"/>
      <c r="F263" s="43"/>
      <c r="G263" s="43"/>
    </row>
    <row r="264" spans="1:7" x14ac:dyDescent="0.2">
      <c r="A264" s="42"/>
      <c r="B264" s="43"/>
      <c r="C264" s="44"/>
      <c r="D264" s="43"/>
      <c r="E264" s="43"/>
      <c r="F264" s="43"/>
      <c r="G264" s="43"/>
    </row>
    <row r="265" spans="1:7" x14ac:dyDescent="0.2">
      <c r="A265" s="42"/>
      <c r="B265" s="43"/>
      <c r="C265" s="44"/>
      <c r="D265" s="43"/>
      <c r="E265" s="43"/>
      <c r="F265" s="43"/>
      <c r="G265" s="43"/>
    </row>
    <row r="266" spans="1:7" x14ac:dyDescent="0.2">
      <c r="A266" s="42"/>
      <c r="B266" s="43"/>
      <c r="C266" s="44"/>
      <c r="D266" s="43"/>
      <c r="E266" s="43"/>
      <c r="F266" s="43"/>
      <c r="G266" s="43"/>
    </row>
    <row r="267" spans="1:7" x14ac:dyDescent="0.2">
      <c r="A267" s="42"/>
      <c r="B267" s="43"/>
      <c r="C267" s="44"/>
      <c r="D267" s="43"/>
      <c r="E267" s="43"/>
      <c r="F267" s="43"/>
      <c r="G267" s="43"/>
    </row>
    <row r="268" spans="1:7" x14ac:dyDescent="0.2">
      <c r="A268" s="42"/>
      <c r="B268" s="43"/>
      <c r="C268" s="44"/>
      <c r="D268" s="43"/>
      <c r="E268" s="43"/>
      <c r="F268" s="43"/>
      <c r="G268" s="43"/>
    </row>
    <row r="269" spans="1:7" x14ac:dyDescent="0.2">
      <c r="A269" s="42"/>
      <c r="B269" s="43"/>
      <c r="C269" s="44"/>
      <c r="D269" s="43"/>
      <c r="E269" s="43"/>
      <c r="F269" s="43"/>
      <c r="G269" s="43"/>
    </row>
    <row r="270" spans="1:7" x14ac:dyDescent="0.2">
      <c r="A270" s="42"/>
      <c r="B270" s="43"/>
      <c r="C270" s="44"/>
      <c r="D270" s="43"/>
      <c r="E270" s="43"/>
      <c r="F270" s="43"/>
      <c r="G270" s="43"/>
    </row>
    <row r="271" spans="1:7" x14ac:dyDescent="0.2">
      <c r="A271" s="42"/>
      <c r="B271" s="43"/>
      <c r="C271" s="44"/>
      <c r="D271" s="43"/>
      <c r="E271" s="43"/>
      <c r="F271" s="43"/>
      <c r="G271" s="43"/>
    </row>
    <row r="272" spans="1:7" x14ac:dyDescent="0.2">
      <c r="A272" s="42"/>
      <c r="B272" s="43"/>
      <c r="C272" s="44"/>
      <c r="D272" s="43"/>
      <c r="E272" s="43"/>
      <c r="F272" s="43"/>
      <c r="G272" s="43"/>
    </row>
    <row r="273" spans="1:7" x14ac:dyDescent="0.2">
      <c r="A273" s="42"/>
      <c r="B273" s="43"/>
      <c r="C273" s="44"/>
      <c r="D273" s="43"/>
      <c r="E273" s="43"/>
      <c r="F273" s="43"/>
      <c r="G273" s="43"/>
    </row>
    <row r="274" spans="1:7" x14ac:dyDescent="0.2">
      <c r="A274" s="42"/>
      <c r="B274" s="43"/>
      <c r="C274" s="44"/>
      <c r="D274" s="43"/>
      <c r="E274" s="43"/>
      <c r="F274" s="43"/>
      <c r="G274" s="43"/>
    </row>
    <row r="275" spans="1:7" x14ac:dyDescent="0.2">
      <c r="A275" s="42"/>
      <c r="B275" s="43"/>
      <c r="C275" s="44"/>
      <c r="D275" s="43"/>
      <c r="E275" s="43"/>
      <c r="F275" s="43"/>
      <c r="G275" s="43"/>
    </row>
    <row r="276" spans="1:7" x14ac:dyDescent="0.2">
      <c r="A276" s="42"/>
      <c r="B276" s="43"/>
      <c r="C276" s="44"/>
      <c r="D276" s="43"/>
      <c r="E276" s="43"/>
      <c r="F276" s="43"/>
      <c r="G276" s="43"/>
    </row>
    <row r="277" spans="1:7" x14ac:dyDescent="0.2">
      <c r="A277" s="42"/>
      <c r="B277" s="43"/>
      <c r="C277" s="44"/>
      <c r="D277" s="43"/>
      <c r="E277" s="43"/>
      <c r="F277" s="43"/>
      <c r="G277" s="43"/>
    </row>
    <row r="278" spans="1:7" x14ac:dyDescent="0.2">
      <c r="A278" s="42"/>
      <c r="B278" s="43"/>
      <c r="C278" s="44"/>
      <c r="D278" s="43"/>
      <c r="E278" s="43"/>
      <c r="F278" s="43"/>
      <c r="G278" s="43"/>
    </row>
    <row r="279" spans="1:7" x14ac:dyDescent="0.2">
      <c r="A279" s="42"/>
      <c r="B279" s="43"/>
      <c r="C279" s="44"/>
      <c r="D279" s="43"/>
      <c r="E279" s="43"/>
      <c r="F279" s="43"/>
      <c r="G279" s="43"/>
    </row>
    <row r="280" spans="1:7" x14ac:dyDescent="0.2">
      <c r="A280" s="42"/>
      <c r="B280" s="43"/>
      <c r="C280" s="44"/>
      <c r="D280" s="43"/>
      <c r="E280" s="43"/>
      <c r="F280" s="43"/>
      <c r="G280" s="43"/>
    </row>
    <row r="281" spans="1:7" x14ac:dyDescent="0.2">
      <c r="A281" s="42"/>
      <c r="B281" s="43"/>
      <c r="C281" s="44"/>
      <c r="D281" s="43"/>
      <c r="E281" s="43"/>
      <c r="F281" s="43"/>
      <c r="G281" s="43"/>
    </row>
    <row r="282" spans="1:7" x14ac:dyDescent="0.2">
      <c r="A282" s="42"/>
      <c r="B282" s="43"/>
      <c r="C282" s="44"/>
      <c r="D282" s="43"/>
      <c r="E282" s="43"/>
      <c r="F282" s="43"/>
      <c r="G282" s="43"/>
    </row>
    <row r="283" spans="1:7" x14ac:dyDescent="0.2">
      <c r="A283" s="42"/>
      <c r="B283" s="43"/>
      <c r="C283" s="44"/>
      <c r="D283" s="43"/>
      <c r="E283" s="43"/>
      <c r="F283" s="43"/>
      <c r="G283" s="43"/>
    </row>
    <row r="284" spans="1:7" x14ac:dyDescent="0.2">
      <c r="A284" s="42"/>
      <c r="B284" s="43"/>
      <c r="C284" s="44"/>
      <c r="D284" s="43"/>
      <c r="E284" s="43"/>
      <c r="F284" s="43"/>
      <c r="G284" s="43"/>
    </row>
    <row r="285" spans="1:7" x14ac:dyDescent="0.2">
      <c r="A285" s="42"/>
      <c r="B285" s="43"/>
      <c r="C285" s="44"/>
      <c r="D285" s="43"/>
      <c r="E285" s="43"/>
      <c r="F285" s="43"/>
      <c r="G285" s="43"/>
    </row>
    <row r="286" spans="1:7" x14ac:dyDescent="0.2">
      <c r="A286" s="42"/>
      <c r="B286" s="43"/>
      <c r="C286" s="44"/>
      <c r="D286" s="43"/>
      <c r="E286" s="43"/>
      <c r="F286" s="43"/>
      <c r="G286" s="43"/>
    </row>
    <row r="287" spans="1:7" x14ac:dyDescent="0.2">
      <c r="A287" s="42"/>
      <c r="B287" s="43"/>
      <c r="C287" s="44"/>
      <c r="D287" s="43"/>
      <c r="E287" s="43"/>
      <c r="F287" s="43"/>
      <c r="G287" s="43"/>
    </row>
    <row r="288" spans="1:7" x14ac:dyDescent="0.2">
      <c r="A288" s="42"/>
      <c r="B288" s="43"/>
      <c r="C288" s="44"/>
      <c r="D288" s="43"/>
      <c r="E288" s="43"/>
      <c r="F288" s="43"/>
      <c r="G288" s="43"/>
    </row>
    <row r="289" spans="1:7" x14ac:dyDescent="0.2">
      <c r="A289" s="42"/>
      <c r="B289" s="43"/>
      <c r="C289" s="44"/>
      <c r="D289" s="43"/>
      <c r="E289" s="43"/>
      <c r="F289" s="43"/>
      <c r="G289" s="43"/>
    </row>
    <row r="290" spans="1:7" x14ac:dyDescent="0.2">
      <c r="A290" s="42"/>
      <c r="B290" s="43"/>
      <c r="C290" s="44"/>
      <c r="D290" s="43"/>
      <c r="E290" s="43"/>
      <c r="F290" s="43"/>
      <c r="G290" s="43"/>
    </row>
    <row r="291" spans="1:7" x14ac:dyDescent="0.2">
      <c r="A291" s="42"/>
      <c r="B291" s="43"/>
      <c r="C291" s="44"/>
      <c r="D291" s="43"/>
      <c r="E291" s="43"/>
      <c r="F291" s="43"/>
      <c r="G291" s="43"/>
    </row>
    <row r="292" spans="1:7" x14ac:dyDescent="0.2">
      <c r="A292" s="42"/>
      <c r="B292" s="43"/>
      <c r="C292" s="44"/>
      <c r="D292" s="43"/>
      <c r="E292" s="43"/>
      <c r="F292" s="43"/>
      <c r="G292" s="43"/>
    </row>
    <row r="293" spans="1:7" x14ac:dyDescent="0.2">
      <c r="A293" s="42"/>
      <c r="B293" s="43"/>
      <c r="C293" s="44"/>
      <c r="D293" s="43"/>
      <c r="E293" s="43"/>
      <c r="F293" s="43"/>
      <c r="G293" s="43"/>
    </row>
    <row r="294" spans="1:7" x14ac:dyDescent="0.2">
      <c r="A294" s="42"/>
      <c r="B294" s="43"/>
      <c r="C294" s="44"/>
      <c r="D294" s="43"/>
      <c r="E294" s="43"/>
      <c r="F294" s="43"/>
      <c r="G294" s="43"/>
    </row>
    <row r="295" spans="1:7" x14ac:dyDescent="0.2">
      <c r="A295" s="42"/>
      <c r="B295" s="43"/>
      <c r="C295" s="44"/>
      <c r="D295" s="43"/>
      <c r="E295" s="43"/>
      <c r="F295" s="43"/>
      <c r="G295" s="43"/>
    </row>
    <row r="296" spans="1:7" x14ac:dyDescent="0.2">
      <c r="A296" s="42"/>
      <c r="B296" s="43"/>
      <c r="C296" s="44"/>
      <c r="D296" s="43"/>
      <c r="E296" s="43"/>
      <c r="F296" s="43"/>
      <c r="G296" s="43"/>
    </row>
    <row r="297" spans="1:7" x14ac:dyDescent="0.2">
      <c r="A297" s="42"/>
      <c r="B297" s="43"/>
      <c r="C297" s="44"/>
      <c r="D297" s="43"/>
      <c r="E297" s="43"/>
      <c r="F297" s="43"/>
      <c r="G297" s="43"/>
    </row>
    <row r="298" spans="1:7" x14ac:dyDescent="0.2">
      <c r="A298" s="42"/>
      <c r="B298" s="43"/>
      <c r="C298" s="44"/>
      <c r="D298" s="43"/>
      <c r="E298" s="43"/>
      <c r="F298" s="43"/>
      <c r="G298" s="43"/>
    </row>
    <row r="299" spans="1:7" x14ac:dyDescent="0.2">
      <c r="A299" s="42"/>
      <c r="B299" s="43"/>
      <c r="C299" s="44"/>
      <c r="D299" s="43"/>
      <c r="E299" s="43"/>
      <c r="F299" s="43"/>
      <c r="G299" s="43"/>
    </row>
    <row r="300" spans="1:7" x14ac:dyDescent="0.2">
      <c r="A300" s="42"/>
      <c r="B300" s="43"/>
      <c r="C300" s="44"/>
      <c r="D300" s="43"/>
      <c r="E300" s="43"/>
      <c r="F300" s="43"/>
      <c r="G300" s="43"/>
    </row>
    <row r="301" spans="1:7" x14ac:dyDescent="0.2">
      <c r="A301" s="42"/>
      <c r="B301" s="43"/>
      <c r="C301" s="44"/>
      <c r="D301" s="43"/>
      <c r="E301" s="43"/>
      <c r="F301" s="43"/>
      <c r="G301" s="43"/>
    </row>
    <row r="302" spans="1:7" x14ac:dyDescent="0.2">
      <c r="A302" s="42"/>
      <c r="B302" s="43"/>
      <c r="C302" s="44"/>
      <c r="D302" s="43"/>
      <c r="E302" s="43"/>
      <c r="F302" s="43"/>
      <c r="G302" s="43"/>
    </row>
    <row r="303" spans="1:7" x14ac:dyDescent="0.2">
      <c r="A303" s="42"/>
      <c r="B303" s="43"/>
      <c r="C303" s="44"/>
      <c r="D303" s="43"/>
      <c r="E303" s="43"/>
      <c r="F303" s="43"/>
      <c r="G303" s="43"/>
    </row>
    <row r="304" spans="1:7" x14ac:dyDescent="0.2">
      <c r="A304" s="42"/>
      <c r="B304" s="43"/>
      <c r="C304" s="44"/>
      <c r="D304" s="43"/>
      <c r="E304" s="43"/>
      <c r="F304" s="43"/>
      <c r="G304" s="43"/>
    </row>
    <row r="305" spans="1:7" x14ac:dyDescent="0.2">
      <c r="A305" s="42"/>
      <c r="B305" s="43"/>
      <c r="C305" s="44"/>
      <c r="D305" s="43"/>
      <c r="E305" s="43"/>
      <c r="F305" s="43"/>
      <c r="G305" s="43"/>
    </row>
    <row r="306" spans="1:7" x14ac:dyDescent="0.2">
      <c r="A306" s="42"/>
      <c r="B306" s="43"/>
      <c r="C306" s="44"/>
      <c r="D306" s="43"/>
      <c r="E306" s="43"/>
      <c r="F306" s="43"/>
      <c r="G306" s="43"/>
    </row>
    <row r="307" spans="1:7" x14ac:dyDescent="0.2">
      <c r="A307" s="42"/>
      <c r="B307" s="43"/>
      <c r="C307" s="44"/>
      <c r="D307" s="43"/>
      <c r="E307" s="43"/>
      <c r="F307" s="43"/>
      <c r="G307" s="43"/>
    </row>
    <row r="308" spans="1:7" x14ac:dyDescent="0.2">
      <c r="A308" s="42"/>
      <c r="B308" s="43"/>
      <c r="C308" s="44"/>
      <c r="D308" s="43"/>
      <c r="E308" s="43"/>
      <c r="F308" s="43"/>
      <c r="G308" s="43"/>
    </row>
    <row r="309" spans="1:7" x14ac:dyDescent="0.2">
      <c r="A309" s="42"/>
      <c r="B309" s="43"/>
      <c r="C309" s="44"/>
      <c r="D309" s="43"/>
      <c r="E309" s="43"/>
      <c r="F309" s="43"/>
      <c r="G309" s="43"/>
    </row>
    <row r="310" spans="1:7" x14ac:dyDescent="0.2">
      <c r="A310" s="42"/>
      <c r="B310" s="43"/>
      <c r="C310" s="44"/>
      <c r="D310" s="43"/>
      <c r="E310" s="43"/>
      <c r="F310" s="43"/>
      <c r="G310" s="43"/>
    </row>
    <row r="311" spans="1:7" x14ac:dyDescent="0.2">
      <c r="A311" s="42"/>
      <c r="B311" s="43"/>
      <c r="C311" s="44"/>
      <c r="D311" s="43"/>
      <c r="E311" s="43"/>
      <c r="F311" s="43"/>
      <c r="G311" s="43"/>
    </row>
    <row r="312" spans="1:7" x14ac:dyDescent="0.2">
      <c r="A312" s="42"/>
      <c r="B312" s="43"/>
      <c r="C312" s="44"/>
      <c r="D312" s="43"/>
      <c r="E312" s="43"/>
      <c r="F312" s="43"/>
      <c r="G312" s="43"/>
    </row>
    <row r="313" spans="1:7" x14ac:dyDescent="0.2">
      <c r="A313" s="42"/>
      <c r="B313" s="43"/>
      <c r="C313" s="44"/>
      <c r="D313" s="43"/>
      <c r="E313" s="43"/>
      <c r="F313" s="43"/>
      <c r="G313" s="43"/>
    </row>
    <row r="314" spans="1:7" x14ac:dyDescent="0.2">
      <c r="A314" s="42"/>
      <c r="B314" s="43"/>
      <c r="C314" s="44"/>
      <c r="D314" s="43"/>
      <c r="E314" s="43"/>
      <c r="F314" s="43"/>
      <c r="G314" s="43"/>
    </row>
    <row r="315" spans="1:7" x14ac:dyDescent="0.2">
      <c r="A315" s="42"/>
      <c r="B315" s="43"/>
      <c r="C315" s="44"/>
      <c r="D315" s="43"/>
      <c r="E315" s="43"/>
      <c r="F315" s="43"/>
      <c r="G315" s="43"/>
    </row>
    <row r="316" spans="1:7" x14ac:dyDescent="0.2">
      <c r="A316" s="42"/>
      <c r="B316" s="43"/>
      <c r="C316" s="44"/>
      <c r="D316" s="43"/>
      <c r="E316" s="43"/>
      <c r="F316" s="43"/>
      <c r="G316" s="43"/>
    </row>
    <row r="317" spans="1:7" x14ac:dyDescent="0.2">
      <c r="A317" s="42"/>
      <c r="B317" s="43"/>
      <c r="C317" s="44"/>
      <c r="D317" s="43"/>
      <c r="E317" s="43"/>
      <c r="F317" s="43"/>
      <c r="G317" s="43"/>
    </row>
    <row r="318" spans="1:7" x14ac:dyDescent="0.2">
      <c r="A318" s="42"/>
      <c r="B318" s="43"/>
      <c r="C318" s="44"/>
      <c r="D318" s="43"/>
      <c r="E318" s="43"/>
      <c r="F318" s="43"/>
      <c r="G318" s="43"/>
    </row>
    <row r="319" spans="1:7" x14ac:dyDescent="0.2">
      <c r="A319" s="42"/>
      <c r="B319" s="43"/>
      <c r="C319" s="44"/>
      <c r="D319" s="43"/>
      <c r="E319" s="43"/>
      <c r="F319" s="43"/>
      <c r="G319" s="43"/>
    </row>
    <row r="320" spans="1:7" x14ac:dyDescent="0.2">
      <c r="A320" s="42"/>
      <c r="B320" s="43"/>
      <c r="C320" s="44"/>
      <c r="D320" s="43"/>
      <c r="E320" s="43"/>
      <c r="F320" s="43"/>
      <c r="G320" s="43"/>
    </row>
    <row r="321" spans="1:7" x14ac:dyDescent="0.2">
      <c r="A321" s="42"/>
      <c r="B321" s="43"/>
      <c r="C321" s="44"/>
      <c r="D321" s="43"/>
      <c r="E321" s="43"/>
      <c r="F321" s="43"/>
      <c r="G321" s="43"/>
    </row>
    <row r="322" spans="1:7" x14ac:dyDescent="0.2">
      <c r="A322" s="42"/>
      <c r="B322" s="43"/>
      <c r="C322" s="44"/>
      <c r="D322" s="43"/>
      <c r="E322" s="43"/>
      <c r="F322" s="43"/>
      <c r="G322" s="43"/>
    </row>
    <row r="323" spans="1:7" x14ac:dyDescent="0.2">
      <c r="A323" s="42"/>
      <c r="B323" s="43"/>
      <c r="C323" s="44"/>
      <c r="D323" s="43"/>
      <c r="E323" s="43"/>
      <c r="F323" s="43"/>
      <c r="G323" s="43"/>
    </row>
    <row r="324" spans="1:7" x14ac:dyDescent="0.2">
      <c r="A324" s="42"/>
      <c r="B324" s="43"/>
      <c r="C324" s="44"/>
      <c r="D324" s="43"/>
      <c r="E324" s="43"/>
      <c r="F324" s="43"/>
      <c r="G324" s="43"/>
    </row>
    <row r="325" spans="1:7" x14ac:dyDescent="0.2">
      <c r="A325" s="42"/>
      <c r="B325" s="43"/>
      <c r="C325" s="44"/>
      <c r="D325" s="43"/>
      <c r="E325" s="43"/>
      <c r="F325" s="43"/>
      <c r="G325" s="43"/>
    </row>
    <row r="326" spans="1:7" x14ac:dyDescent="0.2">
      <c r="A326" s="42"/>
      <c r="B326" s="43"/>
      <c r="C326" s="44"/>
      <c r="D326" s="43"/>
      <c r="E326" s="43"/>
      <c r="F326" s="43"/>
      <c r="G326" s="43"/>
    </row>
    <row r="327" spans="1:7" x14ac:dyDescent="0.2">
      <c r="A327" s="42"/>
      <c r="B327" s="43"/>
      <c r="C327" s="44"/>
      <c r="D327" s="43"/>
      <c r="E327" s="43"/>
      <c r="F327" s="43"/>
      <c r="G327" s="43"/>
    </row>
    <row r="328" spans="1:7" x14ac:dyDescent="0.2">
      <c r="A328" s="42"/>
      <c r="B328" s="43"/>
      <c r="C328" s="44"/>
      <c r="D328" s="43"/>
      <c r="E328" s="43"/>
      <c r="F328" s="43"/>
      <c r="G328" s="43"/>
    </row>
    <row r="329" spans="1:7" x14ac:dyDescent="0.2">
      <c r="A329" s="42"/>
      <c r="B329" s="43"/>
      <c r="C329" s="44"/>
      <c r="D329" s="43"/>
      <c r="E329" s="43"/>
      <c r="F329" s="43"/>
      <c r="G329" s="43"/>
    </row>
    <row r="330" spans="1:7" x14ac:dyDescent="0.2">
      <c r="A330" s="42"/>
      <c r="B330" s="43"/>
      <c r="C330" s="44"/>
      <c r="D330" s="43"/>
      <c r="E330" s="43"/>
      <c r="F330" s="43"/>
      <c r="G330" s="43"/>
    </row>
    <row r="331" spans="1:7" x14ac:dyDescent="0.2">
      <c r="A331" s="42"/>
      <c r="B331" s="43"/>
      <c r="C331" s="44"/>
      <c r="D331" s="43"/>
      <c r="E331" s="43"/>
      <c r="F331" s="43"/>
      <c r="G331" s="43"/>
    </row>
    <row r="332" spans="1:7" x14ac:dyDescent="0.2">
      <c r="A332" s="42"/>
      <c r="B332" s="43"/>
      <c r="C332" s="44"/>
      <c r="D332" s="43"/>
      <c r="E332" s="43"/>
      <c r="F332" s="43"/>
      <c r="G332" s="43"/>
    </row>
    <row r="333" spans="1:7" x14ac:dyDescent="0.2">
      <c r="A333" s="42"/>
      <c r="B333" s="43"/>
      <c r="C333" s="44"/>
      <c r="D333" s="43"/>
      <c r="E333" s="43"/>
      <c r="F333" s="43"/>
      <c r="G333" s="43"/>
    </row>
    <row r="334" spans="1:7" x14ac:dyDescent="0.2">
      <c r="A334" s="42"/>
      <c r="B334" s="43"/>
      <c r="C334" s="44"/>
      <c r="D334" s="43"/>
      <c r="E334" s="43"/>
      <c r="F334" s="43"/>
      <c r="G334" s="43"/>
    </row>
    <row r="335" spans="1:7" x14ac:dyDescent="0.2">
      <c r="A335" s="42"/>
      <c r="B335" s="43"/>
      <c r="C335" s="44"/>
      <c r="D335" s="43"/>
      <c r="E335" s="43"/>
      <c r="F335" s="43"/>
      <c r="G335" s="43"/>
    </row>
    <row r="336" spans="1:7" x14ac:dyDescent="0.2">
      <c r="A336" s="42"/>
      <c r="B336" s="43"/>
      <c r="C336" s="44"/>
      <c r="D336" s="43"/>
      <c r="E336" s="43"/>
      <c r="F336" s="43"/>
      <c r="G336" s="43"/>
    </row>
    <row r="337" spans="1:7" x14ac:dyDescent="0.2">
      <c r="A337" s="42"/>
      <c r="B337" s="43"/>
      <c r="C337" s="44"/>
      <c r="D337" s="43"/>
      <c r="E337" s="43"/>
      <c r="F337" s="43"/>
      <c r="G337" s="43"/>
    </row>
    <row r="338" spans="1:7" x14ac:dyDescent="0.2">
      <c r="A338" s="42"/>
      <c r="B338" s="43"/>
      <c r="C338" s="44"/>
      <c r="D338" s="43"/>
      <c r="E338" s="43"/>
      <c r="F338" s="43"/>
      <c r="G338" s="43"/>
    </row>
    <row r="339" spans="1:7" x14ac:dyDescent="0.2">
      <c r="A339" s="42"/>
      <c r="B339" s="43"/>
      <c r="C339" s="44"/>
      <c r="D339" s="43"/>
      <c r="E339" s="43"/>
      <c r="F339" s="43"/>
      <c r="G339" s="43"/>
    </row>
    <row r="340" spans="1:7" x14ac:dyDescent="0.2">
      <c r="A340" s="42"/>
      <c r="B340" s="43"/>
      <c r="C340" s="44"/>
      <c r="D340" s="43"/>
      <c r="E340" s="43"/>
      <c r="F340" s="43"/>
      <c r="G340" s="43"/>
    </row>
    <row r="341" spans="1:7" x14ac:dyDescent="0.2">
      <c r="A341" s="42"/>
      <c r="B341" s="43"/>
      <c r="C341" s="44"/>
      <c r="D341" s="43"/>
      <c r="E341" s="43"/>
      <c r="F341" s="43"/>
      <c r="G341" s="43"/>
    </row>
    <row r="342" spans="1:7" x14ac:dyDescent="0.2">
      <c r="A342" s="42"/>
      <c r="B342" s="43"/>
      <c r="C342" s="44"/>
      <c r="D342" s="43"/>
      <c r="E342" s="43"/>
      <c r="F342" s="43"/>
      <c r="G342" s="43"/>
    </row>
    <row r="343" spans="1:7" x14ac:dyDescent="0.2">
      <c r="A343" s="42"/>
      <c r="B343" s="43"/>
      <c r="C343" s="44"/>
      <c r="D343" s="43"/>
      <c r="E343" s="43"/>
      <c r="F343" s="43"/>
      <c r="G343" s="43"/>
    </row>
    <row r="344" spans="1:7" x14ac:dyDescent="0.2">
      <c r="A344" s="42"/>
      <c r="B344" s="43"/>
      <c r="C344" s="44"/>
      <c r="D344" s="43"/>
      <c r="E344" s="43"/>
      <c r="F344" s="43"/>
      <c r="G344" s="43"/>
    </row>
    <row r="345" spans="1:7" x14ac:dyDescent="0.2">
      <c r="A345" s="42"/>
      <c r="B345" s="43"/>
      <c r="C345" s="44"/>
      <c r="D345" s="43"/>
      <c r="E345" s="43"/>
      <c r="F345" s="43"/>
      <c r="G345" s="43"/>
    </row>
    <row r="346" spans="1:7" x14ac:dyDescent="0.2">
      <c r="A346" s="42"/>
      <c r="B346" s="43"/>
      <c r="C346" s="44"/>
      <c r="D346" s="43"/>
      <c r="E346" s="43"/>
      <c r="F346" s="43"/>
      <c r="G346" s="43"/>
    </row>
    <row r="347" spans="1:7" x14ac:dyDescent="0.2">
      <c r="A347" s="42"/>
      <c r="B347" s="43"/>
      <c r="C347" s="44"/>
      <c r="D347" s="43"/>
      <c r="E347" s="43"/>
      <c r="F347" s="43"/>
      <c r="G347" s="43"/>
    </row>
    <row r="348" spans="1:7" x14ac:dyDescent="0.2">
      <c r="A348" s="42"/>
      <c r="B348" s="43"/>
      <c r="C348" s="44"/>
      <c r="D348" s="43"/>
      <c r="E348" s="43"/>
      <c r="F348" s="43"/>
      <c r="G348" s="43"/>
    </row>
    <row r="349" spans="1:7" x14ac:dyDescent="0.2">
      <c r="A349" s="42"/>
      <c r="B349" s="43"/>
      <c r="C349" s="44"/>
      <c r="D349" s="43"/>
      <c r="E349" s="43"/>
      <c r="F349" s="43"/>
      <c r="G349" s="43"/>
    </row>
    <row r="350" spans="1:7" x14ac:dyDescent="0.2">
      <c r="A350" s="42"/>
      <c r="B350" s="43"/>
      <c r="C350" s="44"/>
      <c r="D350" s="43"/>
      <c r="E350" s="43"/>
      <c r="F350" s="43"/>
      <c r="G350" s="43"/>
    </row>
    <row r="351" spans="1:7" x14ac:dyDescent="0.2">
      <c r="A351" s="42"/>
      <c r="B351" s="43"/>
      <c r="C351" s="44"/>
      <c r="D351" s="43"/>
      <c r="E351" s="43"/>
      <c r="F351" s="43"/>
      <c r="G351" s="43"/>
    </row>
    <row r="352" spans="1:7" x14ac:dyDescent="0.2">
      <c r="A352" s="42"/>
      <c r="B352" s="43"/>
      <c r="C352" s="44"/>
      <c r="D352" s="43"/>
      <c r="E352" s="43"/>
      <c r="F352" s="43"/>
      <c r="G352" s="43"/>
    </row>
    <row r="353" spans="1:7" x14ac:dyDescent="0.2">
      <c r="A353" s="42"/>
      <c r="B353" s="43"/>
      <c r="C353" s="44"/>
      <c r="D353" s="43"/>
      <c r="E353" s="43"/>
      <c r="F353" s="43"/>
      <c r="G353" s="43"/>
    </row>
    <row r="354" spans="1:7" x14ac:dyDescent="0.2">
      <c r="A354" s="42"/>
      <c r="B354" s="43"/>
      <c r="C354" s="44"/>
      <c r="D354" s="43"/>
      <c r="E354" s="43"/>
      <c r="F354" s="43"/>
      <c r="G354" s="43"/>
    </row>
    <row r="355" spans="1:7" x14ac:dyDescent="0.2">
      <c r="A355" s="42"/>
      <c r="B355" s="43"/>
      <c r="C355" s="44"/>
      <c r="D355" s="43"/>
      <c r="E355" s="43"/>
      <c r="F355" s="43"/>
      <c r="G355" s="43"/>
    </row>
    <row r="356" spans="1:7" x14ac:dyDescent="0.2">
      <c r="A356" s="42"/>
      <c r="B356" s="43"/>
      <c r="C356" s="44"/>
      <c r="D356" s="43"/>
      <c r="E356" s="43"/>
      <c r="F356" s="43"/>
      <c r="G356" s="43"/>
    </row>
    <row r="357" spans="1:7" x14ac:dyDescent="0.2">
      <c r="A357" s="42"/>
      <c r="B357" s="43"/>
      <c r="C357" s="44"/>
      <c r="D357" s="43"/>
      <c r="E357" s="43"/>
      <c r="F357" s="43"/>
      <c r="G357" s="43"/>
    </row>
    <row r="358" spans="1:7" x14ac:dyDescent="0.2">
      <c r="A358" s="42"/>
      <c r="B358" s="43"/>
      <c r="C358" s="44"/>
      <c r="D358" s="43"/>
      <c r="E358" s="43"/>
      <c r="F358" s="43"/>
      <c r="G358" s="43"/>
    </row>
    <row r="359" spans="1:7" x14ac:dyDescent="0.2">
      <c r="A359" s="42"/>
      <c r="B359" s="43"/>
      <c r="C359" s="44"/>
      <c r="D359" s="43"/>
      <c r="E359" s="43"/>
      <c r="F359" s="43"/>
      <c r="G359" s="43"/>
    </row>
    <row r="360" spans="1:7" x14ac:dyDescent="0.2">
      <c r="A360" s="42"/>
      <c r="B360" s="43"/>
      <c r="C360" s="44"/>
      <c r="D360" s="43"/>
      <c r="E360" s="43"/>
      <c r="F360" s="43"/>
      <c r="G360" s="43"/>
    </row>
    <row r="361" spans="1:7" x14ac:dyDescent="0.2">
      <c r="A361" s="42"/>
      <c r="B361" s="43"/>
      <c r="C361" s="44"/>
      <c r="D361" s="43"/>
      <c r="E361" s="43"/>
      <c r="F361" s="43"/>
      <c r="G361" s="43"/>
    </row>
    <row r="362" spans="1:7" x14ac:dyDescent="0.2">
      <c r="A362" s="42"/>
      <c r="B362" s="43"/>
      <c r="C362" s="44"/>
      <c r="D362" s="43"/>
      <c r="E362" s="43"/>
      <c r="F362" s="43"/>
      <c r="G362" s="43"/>
    </row>
    <row r="363" spans="1:7" x14ac:dyDescent="0.2">
      <c r="A363" s="42"/>
      <c r="B363" s="43"/>
      <c r="C363" s="44"/>
      <c r="D363" s="43"/>
      <c r="E363" s="43"/>
      <c r="F363" s="43"/>
      <c r="G363" s="43"/>
    </row>
    <row r="364" spans="1:7" x14ac:dyDescent="0.2">
      <c r="A364" s="42"/>
      <c r="B364" s="43"/>
      <c r="C364" s="44"/>
      <c r="D364" s="43"/>
      <c r="E364" s="43"/>
      <c r="F364" s="43"/>
      <c r="G364" s="43"/>
    </row>
    <row r="365" spans="1:7" x14ac:dyDescent="0.2">
      <c r="A365" s="42"/>
      <c r="B365" s="43"/>
      <c r="C365" s="44"/>
      <c r="D365" s="43"/>
      <c r="E365" s="43"/>
      <c r="F365" s="43"/>
      <c r="G365" s="43"/>
    </row>
    <row r="366" spans="1:7" x14ac:dyDescent="0.2">
      <c r="A366" s="42"/>
      <c r="B366" s="43"/>
      <c r="C366" s="44"/>
      <c r="D366" s="43"/>
      <c r="E366" s="43"/>
      <c r="F366" s="43"/>
      <c r="G366" s="43"/>
    </row>
    <row r="367" spans="1:7" x14ac:dyDescent="0.2">
      <c r="A367" s="42"/>
      <c r="B367" s="43"/>
      <c r="C367" s="44"/>
      <c r="D367" s="43"/>
      <c r="E367" s="43"/>
      <c r="F367" s="43"/>
      <c r="G367" s="43"/>
    </row>
    <row r="368" spans="1:7" x14ac:dyDescent="0.2">
      <c r="A368" s="42"/>
      <c r="B368" s="43"/>
      <c r="C368" s="44"/>
      <c r="D368" s="43"/>
      <c r="E368" s="43"/>
      <c r="F368" s="43"/>
      <c r="G368" s="43"/>
    </row>
    <row r="369" spans="1:7" x14ac:dyDescent="0.2">
      <c r="A369" s="42"/>
      <c r="B369" s="43"/>
      <c r="C369" s="44"/>
      <c r="D369" s="43"/>
      <c r="E369" s="43"/>
      <c r="F369" s="43"/>
      <c r="G369" s="43"/>
    </row>
    <row r="370" spans="1:7" x14ac:dyDescent="0.2">
      <c r="A370" s="42"/>
      <c r="B370" s="43"/>
      <c r="C370" s="44"/>
      <c r="D370" s="43"/>
      <c r="E370" s="43"/>
      <c r="F370" s="43"/>
      <c r="G370" s="43"/>
    </row>
    <row r="371" spans="1:7" x14ac:dyDescent="0.2">
      <c r="A371" s="42"/>
      <c r="B371" s="43"/>
      <c r="C371" s="44"/>
      <c r="D371" s="43"/>
      <c r="E371" s="43"/>
      <c r="F371" s="43"/>
      <c r="G371" s="43"/>
    </row>
    <row r="372" spans="1:7" x14ac:dyDescent="0.2">
      <c r="A372" s="42"/>
      <c r="B372" s="43"/>
      <c r="C372" s="44"/>
      <c r="D372" s="43"/>
      <c r="E372" s="43"/>
      <c r="F372" s="43"/>
      <c r="G372" s="43"/>
    </row>
    <row r="373" spans="1:7" x14ac:dyDescent="0.2">
      <c r="A373" s="42"/>
      <c r="B373" s="43"/>
      <c r="C373" s="44"/>
      <c r="D373" s="43"/>
      <c r="E373" s="43"/>
      <c r="F373" s="43"/>
      <c r="G373" s="43"/>
    </row>
    <row r="374" spans="1:7" x14ac:dyDescent="0.2">
      <c r="A374" s="42"/>
      <c r="B374" s="43"/>
      <c r="C374" s="44"/>
      <c r="D374" s="43"/>
      <c r="E374" s="43"/>
      <c r="F374" s="43"/>
      <c r="G374" s="43"/>
    </row>
    <row r="375" spans="1:7" x14ac:dyDescent="0.2">
      <c r="A375" s="42"/>
      <c r="B375" s="43"/>
      <c r="C375" s="44"/>
      <c r="D375" s="43"/>
      <c r="E375" s="43"/>
      <c r="F375" s="43"/>
      <c r="G375" s="43"/>
    </row>
    <row r="376" spans="1:7" x14ac:dyDescent="0.2">
      <c r="A376" s="42"/>
      <c r="B376" s="43"/>
      <c r="C376" s="44"/>
      <c r="D376" s="43"/>
      <c r="E376" s="43"/>
      <c r="F376" s="43"/>
      <c r="G376" s="43"/>
    </row>
    <row r="377" spans="1:7" x14ac:dyDescent="0.2">
      <c r="A377" s="42"/>
      <c r="B377" s="43"/>
      <c r="C377" s="44"/>
      <c r="D377" s="43"/>
      <c r="E377" s="43"/>
      <c r="F377" s="43"/>
      <c r="G377" s="43"/>
    </row>
    <row r="378" spans="1:7" x14ac:dyDescent="0.2">
      <c r="A378" s="42"/>
      <c r="B378" s="43"/>
      <c r="C378" s="44"/>
      <c r="D378" s="43"/>
      <c r="E378" s="43"/>
      <c r="F378" s="43"/>
      <c r="G378" s="43"/>
    </row>
    <row r="379" spans="1:7" x14ac:dyDescent="0.2">
      <c r="A379" s="42"/>
      <c r="B379" s="43"/>
      <c r="C379" s="44"/>
      <c r="D379" s="43"/>
      <c r="E379" s="43"/>
      <c r="F379" s="43"/>
      <c r="G379" s="43"/>
    </row>
    <row r="380" spans="1:7" x14ac:dyDescent="0.2">
      <c r="A380" s="42"/>
      <c r="B380" s="43"/>
      <c r="C380" s="44"/>
      <c r="D380" s="43"/>
      <c r="E380" s="43"/>
      <c r="F380" s="43"/>
      <c r="G380" s="43"/>
    </row>
    <row r="381" spans="1:7" x14ac:dyDescent="0.2">
      <c r="A381" s="42"/>
      <c r="B381" s="43"/>
      <c r="C381" s="44"/>
      <c r="D381" s="43"/>
      <c r="E381" s="43"/>
      <c r="F381" s="43"/>
      <c r="G381" s="43"/>
    </row>
    <row r="382" spans="1:7" x14ac:dyDescent="0.2">
      <c r="A382" s="42"/>
      <c r="B382" s="43"/>
      <c r="C382" s="44"/>
      <c r="D382" s="43"/>
      <c r="E382" s="43"/>
      <c r="F382" s="43"/>
      <c r="G382" s="43"/>
    </row>
    <row r="383" spans="1:7" x14ac:dyDescent="0.2">
      <c r="A383" s="42"/>
      <c r="B383" s="43"/>
      <c r="C383" s="44"/>
      <c r="D383" s="43"/>
      <c r="E383" s="43"/>
      <c r="F383" s="43"/>
      <c r="G383" s="43"/>
    </row>
    <row r="384" spans="1:7" x14ac:dyDescent="0.2">
      <c r="A384" s="42"/>
      <c r="B384" s="43"/>
      <c r="C384" s="44"/>
      <c r="D384" s="43"/>
      <c r="E384" s="43"/>
      <c r="F384" s="43"/>
      <c r="G384" s="43"/>
    </row>
    <row r="385" spans="1:7" x14ac:dyDescent="0.2">
      <c r="A385" s="42"/>
      <c r="B385" s="43"/>
      <c r="C385" s="44"/>
      <c r="D385" s="43"/>
      <c r="E385" s="43"/>
      <c r="F385" s="43"/>
      <c r="G385" s="43"/>
    </row>
    <row r="386" spans="1:7" x14ac:dyDescent="0.2">
      <c r="A386" s="42"/>
      <c r="B386" s="43"/>
      <c r="C386" s="44"/>
      <c r="D386" s="43"/>
      <c r="E386" s="43"/>
      <c r="F386" s="43"/>
      <c r="G386" s="43"/>
    </row>
    <row r="387" spans="1:7" x14ac:dyDescent="0.2">
      <c r="A387" s="42"/>
      <c r="B387" s="43"/>
      <c r="C387" s="44"/>
      <c r="D387" s="43"/>
      <c r="E387" s="43"/>
      <c r="F387" s="43"/>
      <c r="G387" s="43"/>
    </row>
    <row r="388" spans="1:7" x14ac:dyDescent="0.2">
      <c r="A388" s="42"/>
      <c r="B388" s="43"/>
      <c r="C388" s="44"/>
      <c r="D388" s="43"/>
      <c r="E388" s="43"/>
      <c r="F388" s="43"/>
      <c r="G388" s="43"/>
    </row>
    <row r="389" spans="1:7" x14ac:dyDescent="0.2">
      <c r="A389" s="42"/>
      <c r="B389" s="43"/>
      <c r="C389" s="44"/>
      <c r="D389" s="43"/>
      <c r="E389" s="43"/>
      <c r="F389" s="43"/>
      <c r="G389" s="43"/>
    </row>
    <row r="390" spans="1:7" x14ac:dyDescent="0.2">
      <c r="A390" s="42"/>
      <c r="B390" s="43"/>
      <c r="C390" s="44"/>
      <c r="D390" s="43"/>
      <c r="E390" s="43"/>
      <c r="F390" s="43"/>
      <c r="G390" s="43"/>
    </row>
    <row r="391" spans="1:7" x14ac:dyDescent="0.2">
      <c r="A391" s="42"/>
      <c r="B391" s="43"/>
      <c r="C391" s="44"/>
      <c r="D391" s="43"/>
      <c r="E391" s="43"/>
      <c r="F391" s="43"/>
      <c r="G391" s="43"/>
    </row>
    <row r="392" spans="1:7" x14ac:dyDescent="0.2">
      <c r="A392" s="42"/>
      <c r="B392" s="43"/>
      <c r="C392" s="44"/>
      <c r="D392" s="43"/>
      <c r="E392" s="43"/>
      <c r="F392" s="43"/>
      <c r="G392" s="43"/>
    </row>
    <row r="393" spans="1:7" x14ac:dyDescent="0.2">
      <c r="A393" s="42"/>
      <c r="B393" s="43"/>
      <c r="C393" s="44"/>
      <c r="D393" s="43"/>
      <c r="E393" s="43"/>
      <c r="F393" s="43"/>
      <c r="G393" s="43"/>
    </row>
    <row r="394" spans="1:7" x14ac:dyDescent="0.2">
      <c r="A394" s="42"/>
      <c r="B394" s="43"/>
      <c r="C394" s="44"/>
      <c r="D394" s="43"/>
      <c r="E394" s="43"/>
      <c r="F394" s="43"/>
      <c r="G394" s="43"/>
    </row>
    <row r="395" spans="1:7" x14ac:dyDescent="0.2">
      <c r="A395" s="42"/>
      <c r="B395" s="43"/>
      <c r="C395" s="44"/>
      <c r="D395" s="43"/>
      <c r="E395" s="43"/>
      <c r="F395" s="43"/>
      <c r="G395" s="43"/>
    </row>
    <row r="396" spans="1:7" x14ac:dyDescent="0.2">
      <c r="A396" s="42"/>
      <c r="B396" s="43"/>
      <c r="C396" s="44"/>
      <c r="D396" s="43"/>
      <c r="E396" s="43"/>
      <c r="F396" s="43"/>
      <c r="G396" s="43"/>
    </row>
    <row r="397" spans="1:7" x14ac:dyDescent="0.2">
      <c r="A397" s="42"/>
      <c r="B397" s="43"/>
      <c r="C397" s="44"/>
      <c r="D397" s="43"/>
      <c r="E397" s="43"/>
      <c r="F397" s="43"/>
      <c r="G397" s="43"/>
    </row>
    <row r="398" spans="1:7" x14ac:dyDescent="0.2">
      <c r="A398" s="42"/>
      <c r="B398" s="43"/>
      <c r="C398" s="44"/>
      <c r="D398" s="43"/>
      <c r="E398" s="43"/>
      <c r="F398" s="43"/>
      <c r="G398" s="43"/>
    </row>
    <row r="399" spans="1:7" x14ac:dyDescent="0.2">
      <c r="A399" s="42"/>
      <c r="B399" s="43"/>
      <c r="C399" s="44"/>
      <c r="D399" s="43"/>
      <c r="E399" s="43"/>
      <c r="F399" s="43"/>
      <c r="G399" s="43"/>
    </row>
    <row r="400" spans="1:7" x14ac:dyDescent="0.2">
      <c r="A400" s="42"/>
      <c r="B400" s="43"/>
      <c r="C400" s="44"/>
      <c r="D400" s="43"/>
      <c r="E400" s="43"/>
      <c r="F400" s="43"/>
      <c r="G400" s="43"/>
    </row>
    <row r="401" spans="1:7" x14ac:dyDescent="0.2">
      <c r="A401" s="42"/>
      <c r="B401" s="43"/>
      <c r="C401" s="44"/>
      <c r="D401" s="43"/>
      <c r="E401" s="43"/>
      <c r="F401" s="43"/>
      <c r="G401" s="43"/>
    </row>
    <row r="402" spans="1:7" x14ac:dyDescent="0.2">
      <c r="A402" s="42"/>
      <c r="B402" s="43"/>
      <c r="C402" s="44"/>
      <c r="D402" s="43"/>
      <c r="E402" s="43"/>
      <c r="F402" s="43"/>
      <c r="G402" s="43"/>
    </row>
    <row r="403" spans="1:7" x14ac:dyDescent="0.2">
      <c r="A403" s="42"/>
      <c r="B403" s="43"/>
      <c r="C403" s="44"/>
      <c r="D403" s="43"/>
      <c r="E403" s="43"/>
      <c r="F403" s="43"/>
      <c r="G403" s="43"/>
    </row>
    <row r="404" spans="1:7" x14ac:dyDescent="0.2">
      <c r="A404" s="42"/>
      <c r="B404" s="43"/>
      <c r="C404" s="44"/>
      <c r="D404" s="43"/>
      <c r="E404" s="43"/>
      <c r="F404" s="43"/>
      <c r="G404" s="43"/>
    </row>
    <row r="405" spans="1:7" x14ac:dyDescent="0.2">
      <c r="A405" s="42"/>
      <c r="B405" s="43"/>
      <c r="C405" s="44"/>
      <c r="D405" s="43"/>
      <c r="E405" s="43"/>
      <c r="F405" s="43"/>
      <c r="G405" s="43"/>
    </row>
    <row r="406" spans="1:7" x14ac:dyDescent="0.2">
      <c r="A406" s="42"/>
      <c r="B406" s="43"/>
      <c r="C406" s="44"/>
      <c r="D406" s="43"/>
      <c r="E406" s="43"/>
      <c r="F406" s="43"/>
      <c r="G406" s="43"/>
    </row>
    <row r="407" spans="1:7" x14ac:dyDescent="0.2">
      <c r="A407" s="42"/>
      <c r="B407" s="43"/>
      <c r="C407" s="44"/>
      <c r="D407" s="43"/>
      <c r="E407" s="43"/>
      <c r="F407" s="43"/>
      <c r="G407" s="43"/>
    </row>
    <row r="408" spans="1:7" x14ac:dyDescent="0.2">
      <c r="A408" s="42"/>
      <c r="B408" s="43"/>
      <c r="C408" s="44"/>
      <c r="D408" s="43"/>
      <c r="E408" s="43"/>
      <c r="F408" s="43"/>
      <c r="G408" s="43"/>
    </row>
    <row r="409" spans="1:7" x14ac:dyDescent="0.2">
      <c r="A409" s="42"/>
      <c r="B409" s="43"/>
      <c r="C409" s="44"/>
      <c r="D409" s="43"/>
      <c r="E409" s="43"/>
      <c r="F409" s="43"/>
      <c r="G409" s="43"/>
    </row>
    <row r="410" spans="1:7" x14ac:dyDescent="0.2">
      <c r="A410" s="42"/>
      <c r="B410" s="43"/>
      <c r="C410" s="44"/>
      <c r="D410" s="43"/>
      <c r="E410" s="43"/>
      <c r="F410" s="43"/>
      <c r="G410" s="43"/>
    </row>
    <row r="411" spans="1:7" x14ac:dyDescent="0.2">
      <c r="A411" s="42"/>
      <c r="B411" s="43"/>
      <c r="C411" s="44"/>
      <c r="D411" s="43"/>
      <c r="E411" s="43"/>
      <c r="F411" s="43"/>
      <c r="G411" s="43"/>
    </row>
    <row r="412" spans="1:7" x14ac:dyDescent="0.2">
      <c r="A412" s="42"/>
      <c r="B412" s="43"/>
      <c r="C412" s="44"/>
      <c r="D412" s="43"/>
      <c r="E412" s="43"/>
      <c r="F412" s="43"/>
      <c r="G412" s="43"/>
    </row>
    <row r="413" spans="1:7" x14ac:dyDescent="0.2">
      <c r="A413" s="42"/>
      <c r="B413" s="43"/>
      <c r="C413" s="44"/>
      <c r="D413" s="43"/>
      <c r="E413" s="43"/>
      <c r="F413" s="43"/>
      <c r="G413" s="43"/>
    </row>
    <row r="414" spans="1:7" x14ac:dyDescent="0.2">
      <c r="A414" s="42"/>
      <c r="B414" s="43"/>
      <c r="C414" s="44"/>
      <c r="D414" s="43"/>
      <c r="E414" s="43"/>
      <c r="F414" s="43"/>
      <c r="G414" s="43"/>
    </row>
    <row r="415" spans="1:7" x14ac:dyDescent="0.2">
      <c r="A415" s="42"/>
      <c r="B415" s="43"/>
      <c r="C415" s="44"/>
      <c r="D415" s="43"/>
      <c r="E415" s="43"/>
      <c r="F415" s="43"/>
      <c r="G415" s="43"/>
    </row>
    <row r="416" spans="1:7" x14ac:dyDescent="0.2">
      <c r="A416" s="42"/>
      <c r="B416" s="43"/>
      <c r="C416" s="44"/>
      <c r="D416" s="43"/>
      <c r="E416" s="43"/>
      <c r="F416" s="43"/>
      <c r="G416" s="43"/>
    </row>
    <row r="417" spans="1:7" x14ac:dyDescent="0.2">
      <c r="A417" s="42"/>
      <c r="B417" s="43"/>
      <c r="C417" s="44"/>
      <c r="D417" s="43"/>
      <c r="E417" s="43"/>
      <c r="F417" s="43"/>
      <c r="G417" s="43"/>
    </row>
    <row r="418" spans="1:7" x14ac:dyDescent="0.2">
      <c r="A418" s="42"/>
      <c r="B418" s="43"/>
      <c r="C418" s="44"/>
      <c r="D418" s="43"/>
      <c r="E418" s="43"/>
      <c r="F418" s="43"/>
      <c r="G418" s="43"/>
    </row>
    <row r="419" spans="1:7" x14ac:dyDescent="0.2">
      <c r="A419" s="42"/>
      <c r="B419" s="43"/>
      <c r="C419" s="44"/>
      <c r="D419" s="43"/>
      <c r="E419" s="43"/>
      <c r="F419" s="43"/>
      <c r="G419" s="43"/>
    </row>
    <row r="420" spans="1:7" x14ac:dyDescent="0.2">
      <c r="A420" s="42"/>
      <c r="B420" s="43"/>
      <c r="C420" s="44"/>
      <c r="D420" s="43"/>
      <c r="E420" s="43"/>
      <c r="F420" s="43"/>
      <c r="G420" s="43"/>
    </row>
    <row r="421" spans="1:7" x14ac:dyDescent="0.2">
      <c r="A421" s="42"/>
      <c r="B421" s="43"/>
      <c r="C421" s="44"/>
      <c r="D421" s="43"/>
      <c r="E421" s="43"/>
      <c r="F421" s="43"/>
      <c r="G421" s="43"/>
    </row>
    <row r="422" spans="1:7" x14ac:dyDescent="0.2">
      <c r="A422" s="42"/>
      <c r="B422" s="43"/>
      <c r="C422" s="44"/>
      <c r="D422" s="43"/>
      <c r="E422" s="43"/>
      <c r="F422" s="43"/>
      <c r="G422" s="43"/>
    </row>
    <row r="423" spans="1:7" x14ac:dyDescent="0.2">
      <c r="A423" s="42"/>
      <c r="B423" s="43"/>
      <c r="C423" s="44"/>
      <c r="D423" s="43"/>
      <c r="E423" s="43"/>
      <c r="F423" s="43"/>
      <c r="G423" s="43"/>
    </row>
    <row r="424" spans="1:7" x14ac:dyDescent="0.2">
      <c r="A424" s="42"/>
      <c r="B424" s="43"/>
      <c r="C424" s="44"/>
      <c r="D424" s="43"/>
      <c r="E424" s="43"/>
      <c r="F424" s="43"/>
      <c r="G424" s="43"/>
    </row>
    <row r="425" spans="1:7" x14ac:dyDescent="0.2">
      <c r="A425" s="42"/>
      <c r="B425" s="43"/>
      <c r="C425" s="44"/>
      <c r="D425" s="43"/>
      <c r="E425" s="43"/>
      <c r="F425" s="43"/>
      <c r="G425" s="43"/>
    </row>
    <row r="426" spans="1:7" x14ac:dyDescent="0.2">
      <c r="A426" s="42"/>
      <c r="B426" s="43"/>
      <c r="C426" s="44"/>
      <c r="D426" s="43"/>
      <c r="E426" s="43"/>
      <c r="F426" s="43"/>
      <c r="G426" s="43"/>
    </row>
    <row r="427" spans="1:7" x14ac:dyDescent="0.2">
      <c r="A427" s="42"/>
      <c r="B427" s="43"/>
      <c r="C427" s="44"/>
      <c r="D427" s="43"/>
      <c r="E427" s="43"/>
      <c r="F427" s="43"/>
      <c r="G427" s="43"/>
    </row>
    <row r="428" spans="1:7" x14ac:dyDescent="0.2">
      <c r="A428" s="42"/>
      <c r="B428" s="43"/>
      <c r="C428" s="44"/>
      <c r="D428" s="43"/>
      <c r="E428" s="43"/>
      <c r="F428" s="43"/>
      <c r="G428" s="43"/>
    </row>
    <row r="429" spans="1:7" x14ac:dyDescent="0.2">
      <c r="A429" s="42"/>
      <c r="B429" s="43"/>
      <c r="C429" s="44"/>
      <c r="D429" s="43"/>
      <c r="E429" s="43"/>
      <c r="F429" s="43"/>
      <c r="G429" s="43"/>
    </row>
    <row r="430" spans="1:7" x14ac:dyDescent="0.2">
      <c r="A430" s="42"/>
      <c r="B430" s="43"/>
      <c r="C430" s="44"/>
      <c r="D430" s="43"/>
      <c r="E430" s="43"/>
      <c r="F430" s="43"/>
      <c r="G430" s="43"/>
    </row>
    <row r="431" spans="1:7" x14ac:dyDescent="0.2">
      <c r="A431" s="42"/>
      <c r="B431" s="43"/>
      <c r="C431" s="44"/>
      <c r="D431" s="43"/>
      <c r="E431" s="43"/>
      <c r="F431" s="43"/>
      <c r="G431" s="43"/>
    </row>
    <row r="432" spans="1:7" x14ac:dyDescent="0.2">
      <c r="A432" s="42"/>
      <c r="B432" s="43"/>
      <c r="C432" s="44"/>
      <c r="D432" s="43"/>
      <c r="E432" s="43"/>
      <c r="F432" s="43"/>
      <c r="G432" s="43"/>
    </row>
    <row r="433" spans="1:7" x14ac:dyDescent="0.2">
      <c r="A433" s="42"/>
      <c r="B433" s="43"/>
      <c r="C433" s="44"/>
      <c r="D433" s="43"/>
      <c r="E433" s="43"/>
      <c r="F433" s="43"/>
      <c r="G433" s="43"/>
    </row>
    <row r="434" spans="1:7" x14ac:dyDescent="0.2">
      <c r="A434" s="42"/>
      <c r="B434" s="43"/>
      <c r="C434" s="44"/>
      <c r="D434" s="43"/>
      <c r="E434" s="43"/>
      <c r="F434" s="43"/>
      <c r="G434" s="43"/>
    </row>
    <row r="435" spans="1:7" x14ac:dyDescent="0.2">
      <c r="A435" s="42"/>
      <c r="B435" s="43"/>
      <c r="C435" s="44"/>
      <c r="D435" s="43"/>
      <c r="E435" s="43"/>
      <c r="F435" s="43"/>
      <c r="G435" s="43"/>
    </row>
    <row r="436" spans="1:7" x14ac:dyDescent="0.2">
      <c r="A436" s="42"/>
      <c r="B436" s="43"/>
      <c r="C436" s="44"/>
      <c r="D436" s="43"/>
      <c r="E436" s="43"/>
      <c r="F436" s="43"/>
      <c r="G436" s="43"/>
    </row>
    <row r="437" spans="1:7" x14ac:dyDescent="0.2">
      <c r="A437" s="42"/>
      <c r="B437" s="43"/>
      <c r="C437" s="44"/>
      <c r="D437" s="43"/>
      <c r="E437" s="43"/>
      <c r="F437" s="43"/>
      <c r="G437" s="43"/>
    </row>
    <row r="438" spans="1:7" x14ac:dyDescent="0.2">
      <c r="A438" s="42"/>
      <c r="B438" s="43"/>
      <c r="C438" s="44"/>
      <c r="D438" s="43"/>
      <c r="E438" s="43"/>
      <c r="F438" s="43"/>
      <c r="G438" s="43"/>
    </row>
    <row r="439" spans="1:7" x14ac:dyDescent="0.2">
      <c r="A439" s="42"/>
      <c r="B439" s="43"/>
      <c r="C439" s="44"/>
      <c r="D439" s="43"/>
      <c r="E439" s="43"/>
      <c r="F439" s="43"/>
      <c r="G439" s="43"/>
    </row>
    <row r="440" spans="1:7" x14ac:dyDescent="0.2">
      <c r="A440" s="42"/>
      <c r="B440" s="43"/>
      <c r="C440" s="44"/>
      <c r="D440" s="43"/>
      <c r="E440" s="43"/>
      <c r="F440" s="43"/>
      <c r="G440" s="43"/>
    </row>
    <row r="441" spans="1:7" x14ac:dyDescent="0.2">
      <c r="A441" s="42"/>
      <c r="B441" s="43"/>
      <c r="C441" s="44"/>
      <c r="D441" s="43"/>
      <c r="E441" s="43"/>
      <c r="F441" s="43"/>
      <c r="G441" s="43"/>
    </row>
    <row r="442" spans="1:7" x14ac:dyDescent="0.2">
      <c r="A442" s="42"/>
      <c r="B442" s="43"/>
      <c r="C442" s="44"/>
      <c r="D442" s="43"/>
      <c r="E442" s="43"/>
      <c r="F442" s="43"/>
      <c r="G442" s="43"/>
    </row>
    <row r="443" spans="1:7" x14ac:dyDescent="0.2">
      <c r="A443" s="42"/>
      <c r="B443" s="43"/>
      <c r="C443" s="44"/>
      <c r="D443" s="43"/>
      <c r="E443" s="43"/>
      <c r="F443" s="43"/>
      <c r="G443" s="43"/>
    </row>
    <row r="444" spans="1:7" x14ac:dyDescent="0.2">
      <c r="A444" s="42"/>
      <c r="B444" s="43"/>
      <c r="C444" s="44"/>
      <c r="D444" s="43"/>
      <c r="E444" s="43"/>
      <c r="F444" s="43"/>
      <c r="G444" s="43"/>
    </row>
    <row r="445" spans="1:7" x14ac:dyDescent="0.2">
      <c r="A445" s="42"/>
      <c r="B445" s="43"/>
      <c r="C445" s="44"/>
      <c r="D445" s="43"/>
      <c r="E445" s="43"/>
      <c r="F445" s="43"/>
      <c r="G445" s="43"/>
    </row>
    <row r="446" spans="1:7" x14ac:dyDescent="0.2">
      <c r="A446" s="42"/>
      <c r="B446" s="43"/>
      <c r="C446" s="44"/>
      <c r="D446" s="43"/>
      <c r="E446" s="43"/>
      <c r="F446" s="43"/>
      <c r="G446" s="43"/>
    </row>
    <row r="447" spans="1:7" x14ac:dyDescent="0.2">
      <c r="A447" s="42"/>
      <c r="B447" s="43"/>
      <c r="C447" s="44"/>
      <c r="D447" s="43"/>
      <c r="E447" s="43"/>
      <c r="F447" s="43"/>
      <c r="G447" s="43"/>
    </row>
    <row r="448" spans="1:7" x14ac:dyDescent="0.2">
      <c r="A448" s="42"/>
      <c r="B448" s="43"/>
      <c r="C448" s="44"/>
      <c r="D448" s="43"/>
      <c r="E448" s="43"/>
      <c r="F448" s="43"/>
      <c r="G448" s="43"/>
    </row>
    <row r="449" spans="1:7" x14ac:dyDescent="0.2">
      <c r="A449" s="42"/>
      <c r="B449" s="43"/>
      <c r="C449" s="44"/>
      <c r="D449" s="43"/>
      <c r="E449" s="43"/>
      <c r="F449" s="43"/>
      <c r="G449" s="43"/>
    </row>
    <row r="450" spans="1:7" x14ac:dyDescent="0.2">
      <c r="A450" s="42"/>
      <c r="B450" s="43"/>
      <c r="C450" s="44"/>
      <c r="D450" s="43"/>
      <c r="E450" s="43"/>
      <c r="F450" s="43"/>
      <c r="G450" s="43"/>
    </row>
    <row r="451" spans="1:7" x14ac:dyDescent="0.2">
      <c r="A451" s="42"/>
      <c r="B451" s="43"/>
      <c r="C451" s="44"/>
      <c r="D451" s="43"/>
      <c r="E451" s="43"/>
      <c r="F451" s="43"/>
      <c r="G451" s="43"/>
    </row>
    <row r="452" spans="1:7" x14ac:dyDescent="0.2">
      <c r="A452" s="42"/>
      <c r="B452" s="43"/>
      <c r="C452" s="44"/>
      <c r="D452" s="43"/>
      <c r="E452" s="43"/>
      <c r="F452" s="43"/>
      <c r="G452" s="43"/>
    </row>
    <row r="453" spans="1:7" x14ac:dyDescent="0.2">
      <c r="A453" s="42"/>
      <c r="B453" s="43"/>
      <c r="C453" s="44"/>
      <c r="D453" s="43"/>
      <c r="E453" s="43"/>
      <c r="F453" s="43"/>
      <c r="G453" s="43"/>
    </row>
  </sheetData>
  <mergeCells count="5">
    <mergeCell ref="A6:G6"/>
    <mergeCell ref="A7:G7"/>
    <mergeCell ref="A9:A10"/>
    <mergeCell ref="B9:D9"/>
    <mergeCell ref="E9:G9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0070C0"/>
  </sheetPr>
  <dimension ref="A1:G453"/>
  <sheetViews>
    <sheetView view="pageBreakPreview" zoomScaleNormal="100" zoomScaleSheetLayoutView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13" sqref="B13"/>
    </sheetView>
  </sheetViews>
  <sheetFormatPr defaultRowHeight="11.25" x14ac:dyDescent="0.2"/>
  <cols>
    <col min="1" max="1" width="45.83203125" style="7" customWidth="1"/>
    <col min="2" max="2" width="18.83203125" style="2" customWidth="1"/>
    <col min="3" max="3" width="18.83203125" style="8" customWidth="1"/>
    <col min="4" max="4" width="13.83203125" style="2" customWidth="1"/>
    <col min="5" max="6" width="18.83203125" style="2" customWidth="1"/>
    <col min="7" max="7" width="13.83203125" style="2" customWidth="1"/>
    <col min="8" max="16384" width="9.33203125" style="2"/>
  </cols>
  <sheetData>
    <row r="1" spans="1:7" x14ac:dyDescent="0.2">
      <c r="A1" s="1"/>
      <c r="C1" s="2"/>
      <c r="D1" s="1"/>
      <c r="E1" s="1"/>
      <c r="F1" s="3"/>
      <c r="G1" s="1"/>
    </row>
    <row r="2" spans="1:7" x14ac:dyDescent="0.2">
      <c r="A2" s="1"/>
      <c r="C2" s="2"/>
      <c r="D2" s="1"/>
      <c r="E2" s="1"/>
      <c r="F2" s="4"/>
      <c r="G2" s="1"/>
    </row>
    <row r="3" spans="1:7" x14ac:dyDescent="0.2">
      <c r="A3" s="1"/>
      <c r="C3" s="2"/>
      <c r="D3" s="1"/>
      <c r="E3" s="1"/>
      <c r="F3" s="4"/>
      <c r="G3" s="1"/>
    </row>
    <row r="4" spans="1:7" x14ac:dyDescent="0.2">
      <c r="A4" s="1"/>
      <c r="C4" s="2"/>
      <c r="D4" s="1"/>
      <c r="E4" s="1"/>
      <c r="F4" s="4"/>
      <c r="G4" s="1"/>
    </row>
    <row r="5" spans="1:7" x14ac:dyDescent="0.2">
      <c r="A5" s="5"/>
      <c r="B5" s="5"/>
      <c r="C5" s="5"/>
      <c r="D5" s="5"/>
      <c r="E5" s="5"/>
      <c r="F5" s="5"/>
      <c r="G5" s="5"/>
    </row>
    <row r="6" spans="1:7" ht="23.25" customHeight="1" x14ac:dyDescent="0.2">
      <c r="A6" s="54" t="s">
        <v>448</v>
      </c>
      <c r="B6" s="54"/>
      <c r="C6" s="54"/>
      <c r="D6" s="54"/>
      <c r="E6" s="54"/>
      <c r="F6" s="54"/>
      <c r="G6" s="54"/>
    </row>
    <row r="7" spans="1:7" ht="12.75" x14ac:dyDescent="0.2">
      <c r="A7" s="54" t="str">
        <f>"WYDATKI "&amp;(UPPER(MID([4]Table!$D$26,10,99)))</f>
        <v>WYDATKI OCHOTA</v>
      </c>
      <c r="B7" s="54"/>
      <c r="C7" s="54"/>
      <c r="D7" s="54"/>
      <c r="E7" s="54"/>
      <c r="F7" s="54"/>
      <c r="G7" s="54"/>
    </row>
    <row r="8" spans="1:7" x14ac:dyDescent="0.2">
      <c r="A8" s="2"/>
      <c r="C8" s="2"/>
    </row>
    <row r="9" spans="1:7" s="12" customFormat="1" ht="18" customHeight="1" x14ac:dyDescent="0.2">
      <c r="A9" s="55" t="s">
        <v>2</v>
      </c>
      <c r="B9" s="56" t="s">
        <v>3</v>
      </c>
      <c r="C9" s="56"/>
      <c r="D9" s="56"/>
      <c r="E9" s="56" t="s">
        <v>12</v>
      </c>
      <c r="F9" s="56"/>
      <c r="G9" s="56"/>
    </row>
    <row r="10" spans="1:7" s="14" customFormat="1" ht="23.25" customHeight="1" x14ac:dyDescent="0.2">
      <c r="A10" s="55"/>
      <c r="B10" s="13" t="s">
        <v>3</v>
      </c>
      <c r="C10" s="13" t="s">
        <v>1</v>
      </c>
      <c r="D10" s="13" t="s">
        <v>13</v>
      </c>
      <c r="E10" s="13" t="s">
        <v>3</v>
      </c>
      <c r="F10" s="13" t="s">
        <v>1</v>
      </c>
      <c r="G10" s="13" t="s">
        <v>14</v>
      </c>
    </row>
    <row r="11" spans="1:7" s="50" customFormat="1" ht="9.75" x14ac:dyDescent="0.2">
      <c r="A11" s="48">
        <v>1</v>
      </c>
      <c r="B11" s="49">
        <v>2</v>
      </c>
      <c r="C11" s="49">
        <v>3</v>
      </c>
      <c r="D11" s="49">
        <v>4</v>
      </c>
      <c r="E11" s="49">
        <v>5</v>
      </c>
      <c r="F11" s="49">
        <v>6</v>
      </c>
      <c r="G11" s="49">
        <v>7</v>
      </c>
    </row>
    <row r="12" spans="1:7" s="6" customFormat="1" x14ac:dyDescent="0.2">
      <c r="A12" s="15" t="s">
        <v>0</v>
      </c>
      <c r="B12" s="16">
        <v>531186026</v>
      </c>
      <c r="C12" s="17">
        <v>277793031.81</v>
      </c>
      <c r="D12" s="18">
        <v>52.296750707000001</v>
      </c>
      <c r="E12" s="16">
        <v>147899329</v>
      </c>
      <c r="F12" s="17">
        <v>80613321.890000001</v>
      </c>
      <c r="G12" s="18">
        <v>54.505535918</v>
      </c>
    </row>
    <row r="13" spans="1:7" x14ac:dyDescent="0.2">
      <c r="A13" s="19" t="s">
        <v>15</v>
      </c>
      <c r="B13" s="16">
        <v>2229915</v>
      </c>
      <c r="C13" s="17">
        <v>1128039.71</v>
      </c>
      <c r="D13" s="18">
        <v>50.586668549999999</v>
      </c>
      <c r="E13" s="16">
        <v>2229915</v>
      </c>
      <c r="F13" s="17">
        <v>1128039.71</v>
      </c>
      <c r="G13" s="18">
        <v>50.586668549999999</v>
      </c>
    </row>
    <row r="14" spans="1:7" x14ac:dyDescent="0.2">
      <c r="A14" s="20" t="s">
        <v>16</v>
      </c>
      <c r="B14" s="21">
        <v>2229915</v>
      </c>
      <c r="C14" s="22">
        <v>1128039.71</v>
      </c>
      <c r="D14" s="23">
        <v>50.586668549999999</v>
      </c>
      <c r="E14" s="21">
        <v>2229915</v>
      </c>
      <c r="F14" s="22">
        <v>1128039.71</v>
      </c>
      <c r="G14" s="23">
        <v>50.586668549999999</v>
      </c>
    </row>
    <row r="15" spans="1:7" x14ac:dyDescent="0.2">
      <c r="A15" s="24" t="s">
        <v>17</v>
      </c>
      <c r="B15" s="25">
        <v>2089915</v>
      </c>
      <c r="C15" s="26">
        <v>1124103.8500000001</v>
      </c>
      <c r="D15" s="27">
        <v>53.787060717999999</v>
      </c>
      <c r="E15" s="25">
        <v>2089915</v>
      </c>
      <c r="F15" s="26">
        <v>1124103.8500000001</v>
      </c>
      <c r="G15" s="27">
        <v>53.787060717999999</v>
      </c>
    </row>
    <row r="16" spans="1:7" x14ac:dyDescent="0.2">
      <c r="A16" s="28" t="s">
        <v>18</v>
      </c>
      <c r="B16" s="29">
        <v>2089915</v>
      </c>
      <c r="C16" s="30">
        <v>1124103.8500000001</v>
      </c>
      <c r="D16" s="31">
        <v>53.787060717999999</v>
      </c>
      <c r="E16" s="29">
        <v>2089915</v>
      </c>
      <c r="F16" s="30">
        <v>1124103.8500000001</v>
      </c>
      <c r="G16" s="31">
        <v>53.787060717999999</v>
      </c>
    </row>
    <row r="17" spans="1:7" x14ac:dyDescent="0.2">
      <c r="A17" s="24" t="s">
        <v>20</v>
      </c>
      <c r="B17" s="25">
        <v>40000</v>
      </c>
      <c r="C17" s="26">
        <v>3935.86</v>
      </c>
      <c r="D17" s="27">
        <v>9.8396500000000007</v>
      </c>
      <c r="E17" s="25">
        <v>40000</v>
      </c>
      <c r="F17" s="26">
        <v>3935.86</v>
      </c>
      <c r="G17" s="27">
        <v>9.8396500000000007</v>
      </c>
    </row>
    <row r="18" spans="1:7" x14ac:dyDescent="0.2">
      <c r="A18" s="28" t="s">
        <v>229</v>
      </c>
      <c r="B18" s="29">
        <v>40000</v>
      </c>
      <c r="C18" s="30">
        <v>3935.86</v>
      </c>
      <c r="D18" s="31">
        <v>9.8396500000000007</v>
      </c>
      <c r="E18" s="29">
        <v>40000</v>
      </c>
      <c r="F18" s="30">
        <v>3935.86</v>
      </c>
      <c r="G18" s="31">
        <v>9.8396500000000007</v>
      </c>
    </row>
    <row r="19" spans="1:7" x14ac:dyDescent="0.2">
      <c r="A19" s="24" t="s">
        <v>22</v>
      </c>
      <c r="B19" s="25">
        <v>100000</v>
      </c>
      <c r="C19" s="36">
        <v>0</v>
      </c>
      <c r="D19" s="37">
        <v>0</v>
      </c>
      <c r="E19" s="25">
        <v>100000</v>
      </c>
      <c r="F19" s="36">
        <v>0</v>
      </c>
      <c r="G19" s="37">
        <v>0</v>
      </c>
    </row>
    <row r="20" spans="1:7" ht="22.5" x14ac:dyDescent="0.2">
      <c r="A20" s="19" t="s">
        <v>23</v>
      </c>
      <c r="B20" s="16">
        <v>69079130</v>
      </c>
      <c r="C20" s="17">
        <v>32084609.469999999</v>
      </c>
      <c r="D20" s="18">
        <v>46.446169009000002</v>
      </c>
      <c r="E20" s="16">
        <v>10002447</v>
      </c>
      <c r="F20" s="17">
        <v>4016288.14</v>
      </c>
      <c r="G20" s="18">
        <v>40.153055946999999</v>
      </c>
    </row>
    <row r="21" spans="1:7" x14ac:dyDescent="0.2">
      <c r="A21" s="20" t="s">
        <v>24</v>
      </c>
      <c r="B21" s="21">
        <v>9684</v>
      </c>
      <c r="C21" s="34">
        <v>0</v>
      </c>
      <c r="D21" s="35">
        <v>0</v>
      </c>
      <c r="E21" s="21">
        <v>9684</v>
      </c>
      <c r="F21" s="34">
        <v>0</v>
      </c>
      <c r="G21" s="35">
        <v>0</v>
      </c>
    </row>
    <row r="22" spans="1:7" ht="21" x14ac:dyDescent="0.2">
      <c r="A22" s="24" t="s">
        <v>25</v>
      </c>
      <c r="B22" s="25">
        <v>9684</v>
      </c>
      <c r="C22" s="36">
        <v>0</v>
      </c>
      <c r="D22" s="37">
        <v>0</v>
      </c>
      <c r="E22" s="25">
        <v>9684</v>
      </c>
      <c r="F22" s="36">
        <v>0</v>
      </c>
      <c r="G22" s="37">
        <v>0</v>
      </c>
    </row>
    <row r="23" spans="1:7" ht="33.75" x14ac:dyDescent="0.2">
      <c r="A23" s="20" t="s">
        <v>26</v>
      </c>
      <c r="B23" s="21">
        <v>62502812</v>
      </c>
      <c r="C23" s="22">
        <v>30672017.530000001</v>
      </c>
      <c r="D23" s="23">
        <v>49.073020155000002</v>
      </c>
      <c r="E23" s="21">
        <v>8084399</v>
      </c>
      <c r="F23" s="22">
        <v>3669280.73</v>
      </c>
      <c r="G23" s="23">
        <v>45.387180049000001</v>
      </c>
    </row>
    <row r="24" spans="1:7" ht="21" x14ac:dyDescent="0.2">
      <c r="A24" s="24" t="s">
        <v>27</v>
      </c>
      <c r="B24" s="25">
        <v>18557899</v>
      </c>
      <c r="C24" s="26">
        <v>6607246.1100000003</v>
      </c>
      <c r="D24" s="27">
        <v>35.603416691</v>
      </c>
      <c r="E24" s="25">
        <v>7732299</v>
      </c>
      <c r="F24" s="26">
        <v>3668955.73</v>
      </c>
      <c r="G24" s="27">
        <v>47.449739463</v>
      </c>
    </row>
    <row r="25" spans="1:7" ht="21" x14ac:dyDescent="0.2">
      <c r="A25" s="24" t="s">
        <v>28</v>
      </c>
      <c r="B25" s="25">
        <v>4419214</v>
      </c>
      <c r="C25" s="26">
        <v>530183.86</v>
      </c>
      <c r="D25" s="27">
        <v>11.997243401</v>
      </c>
      <c r="E25" s="25"/>
      <c r="F25" s="25"/>
      <c r="G25" s="25"/>
    </row>
    <row r="26" spans="1:7" ht="21" x14ac:dyDescent="0.2">
      <c r="A26" s="24" t="s">
        <v>181</v>
      </c>
      <c r="B26" s="25">
        <v>9983000</v>
      </c>
      <c r="C26" s="26">
        <v>4391945.96</v>
      </c>
      <c r="D26" s="27">
        <v>43.994249824999997</v>
      </c>
      <c r="E26" s="25"/>
      <c r="F26" s="25"/>
      <c r="G26" s="25"/>
    </row>
    <row r="27" spans="1:7" x14ac:dyDescent="0.2">
      <c r="A27" s="24" t="s">
        <v>29</v>
      </c>
      <c r="B27" s="25">
        <v>29180599</v>
      </c>
      <c r="C27" s="26">
        <v>19136210.41</v>
      </c>
      <c r="D27" s="27">
        <v>65.578538706000003</v>
      </c>
      <c r="E27" s="25"/>
      <c r="F27" s="25"/>
      <c r="G27" s="25"/>
    </row>
    <row r="28" spans="1:7" ht="21" x14ac:dyDescent="0.2">
      <c r="A28" s="24" t="s">
        <v>30</v>
      </c>
      <c r="B28" s="25">
        <v>362100</v>
      </c>
      <c r="C28" s="26">
        <v>6431.19</v>
      </c>
      <c r="D28" s="27">
        <v>1.776081193</v>
      </c>
      <c r="E28" s="25">
        <v>352100</v>
      </c>
      <c r="F28" s="26">
        <v>325</v>
      </c>
      <c r="G28" s="27">
        <v>9.2303323000000007E-2</v>
      </c>
    </row>
    <row r="29" spans="1:7" ht="22.5" x14ac:dyDescent="0.2">
      <c r="A29" s="20" t="s">
        <v>31</v>
      </c>
      <c r="B29" s="21">
        <v>414600</v>
      </c>
      <c r="C29" s="22">
        <v>3157.42</v>
      </c>
      <c r="D29" s="23">
        <v>0.761558128</v>
      </c>
      <c r="E29" s="21">
        <v>414600</v>
      </c>
      <c r="F29" s="22">
        <v>3157.42</v>
      </c>
      <c r="G29" s="23">
        <v>0.761558128</v>
      </c>
    </row>
    <row r="30" spans="1:7" ht="21" x14ac:dyDescent="0.2">
      <c r="A30" s="24" t="s">
        <v>32</v>
      </c>
      <c r="B30" s="25">
        <v>244200</v>
      </c>
      <c r="C30" s="26">
        <v>1440</v>
      </c>
      <c r="D30" s="27">
        <v>0.58968058999999995</v>
      </c>
      <c r="E30" s="25">
        <v>244200</v>
      </c>
      <c r="F30" s="26">
        <v>1440</v>
      </c>
      <c r="G30" s="27">
        <v>0.58968058999999995</v>
      </c>
    </row>
    <row r="31" spans="1:7" ht="21" x14ac:dyDescent="0.2">
      <c r="A31" s="24" t="s">
        <v>33</v>
      </c>
      <c r="B31" s="25">
        <v>170400</v>
      </c>
      <c r="C31" s="26">
        <v>1717.42</v>
      </c>
      <c r="D31" s="27">
        <v>1.007875587</v>
      </c>
      <c r="E31" s="25">
        <v>170400</v>
      </c>
      <c r="F31" s="26">
        <v>1717.42</v>
      </c>
      <c r="G31" s="27">
        <v>1.007875587</v>
      </c>
    </row>
    <row r="32" spans="1:7" x14ac:dyDescent="0.2">
      <c r="A32" s="20" t="s">
        <v>34</v>
      </c>
      <c r="B32" s="21">
        <v>6152034</v>
      </c>
      <c r="C32" s="22">
        <v>1409434.52</v>
      </c>
      <c r="D32" s="23">
        <v>22.910057388999999</v>
      </c>
      <c r="E32" s="21">
        <v>1493764</v>
      </c>
      <c r="F32" s="22">
        <v>343849.99</v>
      </c>
      <c r="G32" s="23">
        <v>23.019030448999999</v>
      </c>
    </row>
    <row r="33" spans="1:7" ht="21" x14ac:dyDescent="0.2">
      <c r="A33" s="24" t="s">
        <v>35</v>
      </c>
      <c r="B33" s="25">
        <v>3900100</v>
      </c>
      <c r="C33" s="26">
        <v>846926.08</v>
      </c>
      <c r="D33" s="27">
        <v>21.715496525999999</v>
      </c>
      <c r="E33" s="25">
        <v>3600</v>
      </c>
      <c r="F33" s="26">
        <v>2354.19</v>
      </c>
      <c r="G33" s="27">
        <v>65.394166666999993</v>
      </c>
    </row>
    <row r="34" spans="1:7" x14ac:dyDescent="0.2">
      <c r="A34" s="24" t="s">
        <v>182</v>
      </c>
      <c r="B34" s="25">
        <v>761770</v>
      </c>
      <c r="C34" s="26">
        <v>221012.64</v>
      </c>
      <c r="D34" s="27">
        <v>29.013040682</v>
      </c>
      <c r="E34" s="25"/>
      <c r="F34" s="25"/>
      <c r="G34" s="25"/>
    </row>
    <row r="35" spans="1:7" x14ac:dyDescent="0.2">
      <c r="A35" s="24" t="s">
        <v>36</v>
      </c>
      <c r="B35" s="25">
        <v>1490164</v>
      </c>
      <c r="C35" s="26">
        <v>341495.8</v>
      </c>
      <c r="D35" s="27">
        <v>22.916658838</v>
      </c>
      <c r="E35" s="25">
        <v>1490164</v>
      </c>
      <c r="F35" s="26">
        <v>341495.8</v>
      </c>
      <c r="G35" s="27">
        <v>22.916658838</v>
      </c>
    </row>
    <row r="36" spans="1:7" ht="22.5" x14ac:dyDescent="0.2">
      <c r="A36" s="19" t="s">
        <v>37</v>
      </c>
      <c r="B36" s="16">
        <v>10041755</v>
      </c>
      <c r="C36" s="17">
        <v>3169812.42</v>
      </c>
      <c r="D36" s="18">
        <v>31.566319034999999</v>
      </c>
      <c r="E36" s="16">
        <v>6228755</v>
      </c>
      <c r="F36" s="17">
        <v>1560536.63</v>
      </c>
      <c r="G36" s="18">
        <v>25.053748783</v>
      </c>
    </row>
    <row r="37" spans="1:7" x14ac:dyDescent="0.2">
      <c r="A37" s="20" t="s">
        <v>38</v>
      </c>
      <c r="B37" s="21">
        <v>2019300</v>
      </c>
      <c r="C37" s="22">
        <v>504141.67</v>
      </c>
      <c r="D37" s="23">
        <v>24.966160055</v>
      </c>
      <c r="E37" s="21">
        <v>1926300</v>
      </c>
      <c r="F37" s="22">
        <v>504141.67</v>
      </c>
      <c r="G37" s="23">
        <v>26.171503399999999</v>
      </c>
    </row>
    <row r="38" spans="1:7" x14ac:dyDescent="0.2">
      <c r="A38" s="24" t="s">
        <v>39</v>
      </c>
      <c r="B38" s="25">
        <v>1255000</v>
      </c>
      <c r="C38" s="26">
        <v>256016.87</v>
      </c>
      <c r="D38" s="27">
        <v>20.399750598000001</v>
      </c>
      <c r="E38" s="25">
        <v>1255000</v>
      </c>
      <c r="F38" s="26">
        <v>256016.87</v>
      </c>
      <c r="G38" s="27">
        <v>20.399750598000001</v>
      </c>
    </row>
    <row r="39" spans="1:7" x14ac:dyDescent="0.2">
      <c r="A39" s="28" t="s">
        <v>40</v>
      </c>
      <c r="B39" s="29">
        <v>1000000</v>
      </c>
      <c r="C39" s="30">
        <v>256016.87</v>
      </c>
      <c r="D39" s="31">
        <v>25.601686999999998</v>
      </c>
      <c r="E39" s="29">
        <v>1000000</v>
      </c>
      <c r="F39" s="30">
        <v>256016.87</v>
      </c>
      <c r="G39" s="31">
        <v>25.601686999999998</v>
      </c>
    </row>
    <row r="40" spans="1:7" x14ac:dyDescent="0.2">
      <c r="A40" s="28" t="s">
        <v>41</v>
      </c>
      <c r="B40" s="29">
        <v>250000</v>
      </c>
      <c r="C40" s="32">
        <v>0</v>
      </c>
      <c r="D40" s="33">
        <v>0</v>
      </c>
      <c r="E40" s="29">
        <v>250000</v>
      </c>
      <c r="F40" s="32">
        <v>0</v>
      </c>
      <c r="G40" s="33">
        <v>0</v>
      </c>
    </row>
    <row r="41" spans="1:7" x14ac:dyDescent="0.2">
      <c r="A41" s="28" t="s">
        <v>42</v>
      </c>
      <c r="B41" s="29">
        <v>5000</v>
      </c>
      <c r="C41" s="32">
        <v>0</v>
      </c>
      <c r="D41" s="33">
        <v>0</v>
      </c>
      <c r="E41" s="29">
        <v>5000</v>
      </c>
      <c r="F41" s="32">
        <v>0</v>
      </c>
      <c r="G41" s="33">
        <v>0</v>
      </c>
    </row>
    <row r="42" spans="1:7" x14ac:dyDescent="0.2">
      <c r="A42" s="24" t="s">
        <v>43</v>
      </c>
      <c r="B42" s="25">
        <v>6000</v>
      </c>
      <c r="C42" s="26">
        <v>1641.6</v>
      </c>
      <c r="D42" s="27">
        <v>27.36</v>
      </c>
      <c r="E42" s="25">
        <v>6000</v>
      </c>
      <c r="F42" s="26">
        <v>1641.6</v>
      </c>
      <c r="G42" s="27">
        <v>27.36</v>
      </c>
    </row>
    <row r="43" spans="1:7" x14ac:dyDescent="0.2">
      <c r="A43" s="24" t="s">
        <v>44</v>
      </c>
      <c r="B43" s="25">
        <v>370000</v>
      </c>
      <c r="C43" s="26">
        <v>122124</v>
      </c>
      <c r="D43" s="27">
        <v>33.006486486</v>
      </c>
      <c r="E43" s="25">
        <v>370000</v>
      </c>
      <c r="F43" s="26">
        <v>122124</v>
      </c>
      <c r="G43" s="27">
        <v>33.006486486</v>
      </c>
    </row>
    <row r="44" spans="1:7" x14ac:dyDescent="0.2">
      <c r="A44" s="24" t="s">
        <v>45</v>
      </c>
      <c r="B44" s="25">
        <v>208000</v>
      </c>
      <c r="C44" s="26">
        <v>56632.800000000003</v>
      </c>
      <c r="D44" s="27">
        <v>27.227307692</v>
      </c>
      <c r="E44" s="25">
        <v>115000</v>
      </c>
      <c r="F44" s="26">
        <v>56632.800000000003</v>
      </c>
      <c r="G44" s="27">
        <v>49.245913043000002</v>
      </c>
    </row>
    <row r="45" spans="1:7" ht="21" x14ac:dyDescent="0.2">
      <c r="A45" s="24" t="s">
        <v>49</v>
      </c>
      <c r="B45" s="25">
        <v>15000</v>
      </c>
      <c r="C45" s="36">
        <v>0</v>
      </c>
      <c r="D45" s="37">
        <v>0</v>
      </c>
      <c r="E45" s="25">
        <v>15000</v>
      </c>
      <c r="F45" s="36">
        <v>0</v>
      </c>
      <c r="G45" s="37">
        <v>0</v>
      </c>
    </row>
    <row r="46" spans="1:7" ht="21" x14ac:dyDescent="0.2">
      <c r="A46" s="24" t="s">
        <v>50</v>
      </c>
      <c r="B46" s="25">
        <v>165300</v>
      </c>
      <c r="C46" s="26">
        <v>67726.399999999994</v>
      </c>
      <c r="D46" s="27">
        <v>40.971808832000001</v>
      </c>
      <c r="E46" s="25">
        <v>165300</v>
      </c>
      <c r="F46" s="26">
        <v>67726.399999999994</v>
      </c>
      <c r="G46" s="27">
        <v>40.971808832000001</v>
      </c>
    </row>
    <row r="47" spans="1:7" x14ac:dyDescent="0.2">
      <c r="A47" s="20" t="s">
        <v>10</v>
      </c>
      <c r="B47" s="21">
        <v>416000</v>
      </c>
      <c r="C47" s="22">
        <v>183298.08</v>
      </c>
      <c r="D47" s="23">
        <v>44.062038461999997</v>
      </c>
      <c r="E47" s="21">
        <v>416000</v>
      </c>
      <c r="F47" s="22">
        <v>183298.08</v>
      </c>
      <c r="G47" s="23">
        <v>44.062038461999997</v>
      </c>
    </row>
    <row r="48" spans="1:7" ht="21" x14ac:dyDescent="0.2">
      <c r="A48" s="24" t="s">
        <v>51</v>
      </c>
      <c r="B48" s="25">
        <v>271000</v>
      </c>
      <c r="C48" s="26">
        <v>146466.07999999999</v>
      </c>
      <c r="D48" s="27">
        <v>54.046523985</v>
      </c>
      <c r="E48" s="25">
        <v>271000</v>
      </c>
      <c r="F48" s="26">
        <v>146466.07999999999</v>
      </c>
      <c r="G48" s="27">
        <v>54.046523985</v>
      </c>
    </row>
    <row r="49" spans="1:7" ht="21" x14ac:dyDescent="0.2">
      <c r="A49" s="24" t="s">
        <v>52</v>
      </c>
      <c r="B49" s="25">
        <v>145000</v>
      </c>
      <c r="C49" s="26">
        <v>36832</v>
      </c>
      <c r="D49" s="27">
        <v>25.401379309999999</v>
      </c>
      <c r="E49" s="25">
        <v>145000</v>
      </c>
      <c r="F49" s="26">
        <v>36832</v>
      </c>
      <c r="G49" s="27">
        <v>25.401379309999999</v>
      </c>
    </row>
    <row r="50" spans="1:7" x14ac:dyDescent="0.2">
      <c r="A50" s="20" t="s">
        <v>53</v>
      </c>
      <c r="B50" s="21">
        <v>3586455</v>
      </c>
      <c r="C50" s="22">
        <v>734095.58</v>
      </c>
      <c r="D50" s="23">
        <v>20.468556834000001</v>
      </c>
      <c r="E50" s="21">
        <v>3586455</v>
      </c>
      <c r="F50" s="22">
        <v>734095.58</v>
      </c>
      <c r="G50" s="23">
        <v>20.468556834000001</v>
      </c>
    </row>
    <row r="51" spans="1:7" x14ac:dyDescent="0.2">
      <c r="A51" s="24" t="s">
        <v>54</v>
      </c>
      <c r="B51" s="25">
        <v>125000</v>
      </c>
      <c r="C51" s="26">
        <v>33200</v>
      </c>
      <c r="D51" s="27">
        <v>26.56</v>
      </c>
      <c r="E51" s="25">
        <v>125000</v>
      </c>
      <c r="F51" s="26">
        <v>33200</v>
      </c>
      <c r="G51" s="27">
        <v>26.56</v>
      </c>
    </row>
    <row r="52" spans="1:7" x14ac:dyDescent="0.2">
      <c r="A52" s="24" t="s">
        <v>55</v>
      </c>
      <c r="B52" s="25">
        <v>1271509</v>
      </c>
      <c r="C52" s="26">
        <v>188238.63</v>
      </c>
      <c r="D52" s="27">
        <v>14.804349006000001</v>
      </c>
      <c r="E52" s="25">
        <v>1271509</v>
      </c>
      <c r="F52" s="26">
        <v>188238.63</v>
      </c>
      <c r="G52" s="27">
        <v>14.804349006000001</v>
      </c>
    </row>
    <row r="53" spans="1:7" x14ac:dyDescent="0.2">
      <c r="A53" s="24" t="s">
        <v>56</v>
      </c>
      <c r="B53" s="25">
        <v>2114946</v>
      </c>
      <c r="C53" s="26">
        <v>510811.95</v>
      </c>
      <c r="D53" s="27">
        <v>24.152481906999999</v>
      </c>
      <c r="E53" s="25">
        <v>2114946</v>
      </c>
      <c r="F53" s="26">
        <v>510811.95</v>
      </c>
      <c r="G53" s="27">
        <v>24.152481906999999</v>
      </c>
    </row>
    <row r="54" spans="1:7" x14ac:dyDescent="0.2">
      <c r="A54" s="24" t="s">
        <v>57</v>
      </c>
      <c r="B54" s="25">
        <v>75000</v>
      </c>
      <c r="C54" s="26">
        <v>1845</v>
      </c>
      <c r="D54" s="27">
        <v>2.46</v>
      </c>
      <c r="E54" s="25">
        <v>75000</v>
      </c>
      <c r="F54" s="26">
        <v>1845</v>
      </c>
      <c r="G54" s="27">
        <v>2.46</v>
      </c>
    </row>
    <row r="55" spans="1:7" ht="22.5" x14ac:dyDescent="0.2">
      <c r="A55" s="20" t="s">
        <v>58</v>
      </c>
      <c r="B55" s="21">
        <v>4020000</v>
      </c>
      <c r="C55" s="22">
        <v>1748277.09</v>
      </c>
      <c r="D55" s="23">
        <v>43.489479850999999</v>
      </c>
      <c r="E55" s="21">
        <v>300000</v>
      </c>
      <c r="F55" s="22">
        <v>139001.29999999999</v>
      </c>
      <c r="G55" s="23">
        <v>46.333766666999999</v>
      </c>
    </row>
    <row r="56" spans="1:7" ht="21" x14ac:dyDescent="0.2">
      <c r="A56" s="24" t="s">
        <v>59</v>
      </c>
      <c r="B56" s="25">
        <v>300000</v>
      </c>
      <c r="C56" s="26">
        <v>139001.29999999999</v>
      </c>
      <c r="D56" s="27">
        <v>46.333766666999999</v>
      </c>
      <c r="E56" s="25">
        <v>300000</v>
      </c>
      <c r="F56" s="26">
        <v>139001.29999999999</v>
      </c>
      <c r="G56" s="27">
        <v>46.333766666999999</v>
      </c>
    </row>
    <row r="57" spans="1:7" ht="21" x14ac:dyDescent="0.2">
      <c r="A57" s="24" t="s">
        <v>184</v>
      </c>
      <c r="B57" s="25">
        <v>3720000</v>
      </c>
      <c r="C57" s="26">
        <v>1609275.79</v>
      </c>
      <c r="D57" s="27">
        <v>43.260101882000001</v>
      </c>
      <c r="E57" s="25"/>
      <c r="F57" s="25"/>
      <c r="G57" s="25"/>
    </row>
    <row r="58" spans="1:7" x14ac:dyDescent="0.2">
      <c r="A58" s="19" t="s">
        <v>61</v>
      </c>
      <c r="B58" s="16">
        <v>4967</v>
      </c>
      <c r="C58" s="39">
        <v>0</v>
      </c>
      <c r="D58" s="40">
        <v>0</v>
      </c>
      <c r="E58" s="16">
        <v>4967</v>
      </c>
      <c r="F58" s="39">
        <v>0</v>
      </c>
      <c r="G58" s="40">
        <v>0</v>
      </c>
    </row>
    <row r="59" spans="1:7" x14ac:dyDescent="0.2">
      <c r="A59" s="20" t="s">
        <v>62</v>
      </c>
      <c r="B59" s="21">
        <v>4967</v>
      </c>
      <c r="C59" s="34">
        <v>0</v>
      </c>
      <c r="D59" s="35">
        <v>0</v>
      </c>
      <c r="E59" s="21">
        <v>4967</v>
      </c>
      <c r="F59" s="34">
        <v>0</v>
      </c>
      <c r="G59" s="35">
        <v>0</v>
      </c>
    </row>
    <row r="60" spans="1:7" x14ac:dyDescent="0.2">
      <c r="A60" s="24" t="s">
        <v>6</v>
      </c>
      <c r="B60" s="25">
        <v>4967</v>
      </c>
      <c r="C60" s="36">
        <v>0</v>
      </c>
      <c r="D60" s="37">
        <v>0</v>
      </c>
      <c r="E60" s="25">
        <v>4967</v>
      </c>
      <c r="F60" s="36">
        <v>0</v>
      </c>
      <c r="G60" s="37">
        <v>0</v>
      </c>
    </row>
    <row r="61" spans="1:7" x14ac:dyDescent="0.2">
      <c r="A61" s="19" t="s">
        <v>63</v>
      </c>
      <c r="B61" s="16">
        <v>343232856</v>
      </c>
      <c r="C61" s="17">
        <v>185895280.66999999</v>
      </c>
      <c r="D61" s="18">
        <v>54.160106591999998</v>
      </c>
      <c r="E61" s="16">
        <v>52739670</v>
      </c>
      <c r="F61" s="17">
        <v>32921694.170000002</v>
      </c>
      <c r="G61" s="18">
        <v>62.423018896000002</v>
      </c>
    </row>
    <row r="62" spans="1:7" x14ac:dyDescent="0.2">
      <c r="A62" s="20" t="s">
        <v>64</v>
      </c>
      <c r="B62" s="21">
        <v>328685218</v>
      </c>
      <c r="C62" s="22">
        <v>178881620.12</v>
      </c>
      <c r="D62" s="23">
        <v>54.423384540999997</v>
      </c>
      <c r="E62" s="21">
        <v>52478530</v>
      </c>
      <c r="F62" s="22">
        <v>32921694.170000002</v>
      </c>
      <c r="G62" s="23">
        <v>62.733643968000003</v>
      </c>
    </row>
    <row r="63" spans="1:7" ht="21" x14ac:dyDescent="0.2">
      <c r="A63" s="24" t="s">
        <v>65</v>
      </c>
      <c r="B63" s="25">
        <v>69070290</v>
      </c>
      <c r="C63" s="26">
        <v>35359268.119999997</v>
      </c>
      <c r="D63" s="27">
        <v>51.193165860000001</v>
      </c>
      <c r="E63" s="25">
        <v>16506793</v>
      </c>
      <c r="F63" s="26">
        <v>9956196.3800000008</v>
      </c>
      <c r="G63" s="27">
        <v>60.315752308999997</v>
      </c>
    </row>
    <row r="64" spans="1:7" ht="22.5" x14ac:dyDescent="0.2">
      <c r="A64" s="28" t="s">
        <v>66</v>
      </c>
      <c r="B64" s="29">
        <v>52563497</v>
      </c>
      <c r="C64" s="30">
        <v>25403071.739999998</v>
      </c>
      <c r="D64" s="31">
        <v>48.328351783999999</v>
      </c>
      <c r="E64" s="29"/>
      <c r="F64" s="29"/>
      <c r="G64" s="29"/>
    </row>
    <row r="65" spans="1:7" ht="22.5" x14ac:dyDescent="0.2">
      <c r="A65" s="28" t="s">
        <v>67</v>
      </c>
      <c r="B65" s="29">
        <v>16506793</v>
      </c>
      <c r="C65" s="30">
        <v>9956196.3800000008</v>
      </c>
      <c r="D65" s="31">
        <v>60.315752308999997</v>
      </c>
      <c r="E65" s="29">
        <v>16506793</v>
      </c>
      <c r="F65" s="30">
        <v>9956196.3800000008</v>
      </c>
      <c r="G65" s="31">
        <v>60.315752308999997</v>
      </c>
    </row>
    <row r="66" spans="1:7" x14ac:dyDescent="0.2">
      <c r="A66" s="24" t="s">
        <v>185</v>
      </c>
      <c r="B66" s="25">
        <v>518351</v>
      </c>
      <c r="C66" s="26">
        <v>260370.72</v>
      </c>
      <c r="D66" s="27">
        <v>50.230581207999997</v>
      </c>
      <c r="E66" s="25">
        <v>518351</v>
      </c>
      <c r="F66" s="26">
        <v>260370.72</v>
      </c>
      <c r="G66" s="27">
        <v>50.230581207999997</v>
      </c>
    </row>
    <row r="67" spans="1:7" x14ac:dyDescent="0.2">
      <c r="A67" s="28" t="s">
        <v>186</v>
      </c>
      <c r="B67" s="29">
        <v>518351</v>
      </c>
      <c r="C67" s="30">
        <v>260370.72</v>
      </c>
      <c r="D67" s="31">
        <v>50.230581207999997</v>
      </c>
      <c r="E67" s="29">
        <v>518351</v>
      </c>
      <c r="F67" s="30">
        <v>260370.72</v>
      </c>
      <c r="G67" s="31">
        <v>50.230581207999997</v>
      </c>
    </row>
    <row r="68" spans="1:7" ht="21" x14ac:dyDescent="0.2">
      <c r="A68" s="24" t="s">
        <v>68</v>
      </c>
      <c r="B68" s="25">
        <v>454027</v>
      </c>
      <c r="C68" s="26">
        <v>165838.82</v>
      </c>
      <c r="D68" s="27">
        <v>36.526202185999999</v>
      </c>
      <c r="E68" s="25">
        <v>454027</v>
      </c>
      <c r="F68" s="26">
        <v>165838.82</v>
      </c>
      <c r="G68" s="27">
        <v>36.526202185999999</v>
      </c>
    </row>
    <row r="69" spans="1:7" ht="22.5" x14ac:dyDescent="0.2">
      <c r="A69" s="28" t="s">
        <v>187</v>
      </c>
      <c r="B69" s="29">
        <v>454027</v>
      </c>
      <c r="C69" s="30">
        <v>165838.82</v>
      </c>
      <c r="D69" s="31">
        <v>36.526202185999999</v>
      </c>
      <c r="E69" s="29">
        <v>454027</v>
      </c>
      <c r="F69" s="30">
        <v>165838.82</v>
      </c>
      <c r="G69" s="31">
        <v>36.526202185999999</v>
      </c>
    </row>
    <row r="70" spans="1:7" x14ac:dyDescent="0.2">
      <c r="A70" s="24" t="s">
        <v>70</v>
      </c>
      <c r="B70" s="25">
        <v>71828089</v>
      </c>
      <c r="C70" s="26">
        <v>37578957.68</v>
      </c>
      <c r="D70" s="27">
        <v>52.317913789999999</v>
      </c>
      <c r="E70" s="25">
        <v>13220738</v>
      </c>
      <c r="F70" s="26">
        <v>7529396.25</v>
      </c>
      <c r="G70" s="27">
        <v>56.951406570000003</v>
      </c>
    </row>
    <row r="71" spans="1:7" x14ac:dyDescent="0.2">
      <c r="A71" s="28" t="s">
        <v>71</v>
      </c>
      <c r="B71" s="29">
        <v>58607351</v>
      </c>
      <c r="C71" s="30">
        <v>30049561.43</v>
      </c>
      <c r="D71" s="31">
        <v>51.272683233999999</v>
      </c>
      <c r="E71" s="29"/>
      <c r="F71" s="29"/>
      <c r="G71" s="29"/>
    </row>
    <row r="72" spans="1:7" x14ac:dyDescent="0.2">
      <c r="A72" s="28" t="s">
        <v>72</v>
      </c>
      <c r="B72" s="29">
        <v>13220738</v>
      </c>
      <c r="C72" s="30">
        <v>7529396.25</v>
      </c>
      <c r="D72" s="31">
        <v>56.951406570000003</v>
      </c>
      <c r="E72" s="29">
        <v>13220738</v>
      </c>
      <c r="F72" s="30">
        <v>7529396.25</v>
      </c>
      <c r="G72" s="31">
        <v>56.951406570000003</v>
      </c>
    </row>
    <row r="73" spans="1:7" x14ac:dyDescent="0.2">
      <c r="A73" s="24" t="s">
        <v>73</v>
      </c>
      <c r="B73" s="25">
        <v>56545718</v>
      </c>
      <c r="C73" s="26">
        <v>30868355.93</v>
      </c>
      <c r="D73" s="27">
        <v>54.590085725000002</v>
      </c>
      <c r="E73" s="25">
        <v>3335209</v>
      </c>
      <c r="F73" s="26">
        <v>1940971.5</v>
      </c>
      <c r="G73" s="27">
        <v>58.196397887000003</v>
      </c>
    </row>
    <row r="74" spans="1:7" x14ac:dyDescent="0.2">
      <c r="A74" s="28" t="s">
        <v>74</v>
      </c>
      <c r="B74" s="29">
        <v>53210509</v>
      </c>
      <c r="C74" s="30">
        <v>28927384.43</v>
      </c>
      <c r="D74" s="31">
        <v>54.364043821000003</v>
      </c>
      <c r="E74" s="29"/>
      <c r="F74" s="29"/>
      <c r="G74" s="29"/>
    </row>
    <row r="75" spans="1:7" ht="22.5" x14ac:dyDescent="0.2">
      <c r="A75" s="28" t="s">
        <v>75</v>
      </c>
      <c r="B75" s="29">
        <v>3335209</v>
      </c>
      <c r="C75" s="30">
        <v>1940971.5</v>
      </c>
      <c r="D75" s="31">
        <v>58.196397887000003</v>
      </c>
      <c r="E75" s="29">
        <v>3335209</v>
      </c>
      <c r="F75" s="30">
        <v>1940971.5</v>
      </c>
      <c r="G75" s="31">
        <v>58.196397887000003</v>
      </c>
    </row>
    <row r="76" spans="1:7" ht="31.5" x14ac:dyDescent="0.2">
      <c r="A76" s="24" t="s">
        <v>379</v>
      </c>
      <c r="B76" s="25">
        <v>4460584</v>
      </c>
      <c r="C76" s="26">
        <v>2212002.63</v>
      </c>
      <c r="D76" s="27">
        <v>49.589978127999998</v>
      </c>
      <c r="E76" s="25"/>
      <c r="F76" s="25"/>
      <c r="G76" s="25"/>
    </row>
    <row r="77" spans="1:7" ht="21" x14ac:dyDescent="0.2">
      <c r="A77" s="24" t="s">
        <v>76</v>
      </c>
      <c r="B77" s="25">
        <v>6593490</v>
      </c>
      <c r="C77" s="26">
        <v>3539491.74</v>
      </c>
      <c r="D77" s="27">
        <v>53.681612317999999</v>
      </c>
      <c r="E77" s="25"/>
      <c r="F77" s="25"/>
      <c r="G77" s="25"/>
    </row>
    <row r="78" spans="1:7" x14ac:dyDescent="0.2">
      <c r="A78" s="24" t="s">
        <v>77</v>
      </c>
      <c r="B78" s="25">
        <v>2512889</v>
      </c>
      <c r="C78" s="26">
        <v>1265531.9099999999</v>
      </c>
      <c r="D78" s="27">
        <v>50.361631969999998</v>
      </c>
      <c r="E78" s="25"/>
      <c r="F78" s="25"/>
      <c r="G78" s="25"/>
    </row>
    <row r="79" spans="1:7" ht="22.5" x14ac:dyDescent="0.2">
      <c r="A79" s="28" t="s">
        <v>201</v>
      </c>
      <c r="B79" s="29">
        <v>2512889</v>
      </c>
      <c r="C79" s="30">
        <v>1265531.9099999999</v>
      </c>
      <c r="D79" s="31">
        <v>50.361631969999998</v>
      </c>
      <c r="E79" s="29"/>
      <c r="F79" s="29"/>
      <c r="G79" s="29"/>
    </row>
    <row r="80" spans="1:7" x14ac:dyDescent="0.2">
      <c r="A80" s="24" t="s">
        <v>79</v>
      </c>
      <c r="B80" s="25">
        <v>6718884</v>
      </c>
      <c r="C80" s="26">
        <v>3722392.67</v>
      </c>
      <c r="D80" s="27">
        <v>55.401948746000002</v>
      </c>
      <c r="E80" s="25"/>
      <c r="F80" s="25"/>
      <c r="G80" s="25"/>
    </row>
    <row r="81" spans="1:7" ht="21" x14ac:dyDescent="0.2">
      <c r="A81" s="24" t="s">
        <v>202</v>
      </c>
      <c r="B81" s="25">
        <v>11945746</v>
      </c>
      <c r="C81" s="26">
        <v>6175845.79</v>
      </c>
      <c r="D81" s="27">
        <v>51.699121929999997</v>
      </c>
      <c r="E81" s="25"/>
      <c r="F81" s="25"/>
      <c r="G81" s="25"/>
    </row>
    <row r="82" spans="1:7" ht="22.5" x14ac:dyDescent="0.2">
      <c r="A82" s="28" t="s">
        <v>203</v>
      </c>
      <c r="B82" s="29">
        <v>11945746</v>
      </c>
      <c r="C82" s="30">
        <v>6175845.79</v>
      </c>
      <c r="D82" s="31">
        <v>51.699121929999997</v>
      </c>
      <c r="E82" s="29"/>
      <c r="F82" s="29"/>
      <c r="G82" s="29"/>
    </row>
    <row r="83" spans="1:7" ht="21" x14ac:dyDescent="0.2">
      <c r="A83" s="24" t="s">
        <v>80</v>
      </c>
      <c r="B83" s="25">
        <v>6311290</v>
      </c>
      <c r="C83" s="26">
        <v>1398865.64</v>
      </c>
      <c r="D83" s="27">
        <v>22.164496323000002</v>
      </c>
      <c r="E83" s="25"/>
      <c r="F83" s="25"/>
      <c r="G83" s="25"/>
    </row>
    <row r="84" spans="1:7" x14ac:dyDescent="0.2">
      <c r="A84" s="24" t="s">
        <v>7</v>
      </c>
      <c r="B84" s="25">
        <v>1400000</v>
      </c>
      <c r="C84" s="26">
        <v>557233.12</v>
      </c>
      <c r="D84" s="27">
        <v>39.802365713999997</v>
      </c>
      <c r="E84" s="25">
        <v>1400000</v>
      </c>
      <c r="F84" s="26">
        <v>557233.12</v>
      </c>
      <c r="G84" s="27">
        <v>39.802365713999997</v>
      </c>
    </row>
    <row r="85" spans="1:7" ht="21" x14ac:dyDescent="0.2">
      <c r="A85" s="24" t="s">
        <v>82</v>
      </c>
      <c r="B85" s="25">
        <v>3521497</v>
      </c>
      <c r="C85" s="26">
        <v>1607092.79</v>
      </c>
      <c r="D85" s="27">
        <v>45.636636635000002</v>
      </c>
      <c r="E85" s="25"/>
      <c r="F85" s="25"/>
      <c r="G85" s="25"/>
    </row>
    <row r="86" spans="1:7" x14ac:dyDescent="0.2">
      <c r="A86" s="24" t="s">
        <v>9</v>
      </c>
      <c r="B86" s="25">
        <v>374092</v>
      </c>
      <c r="C86" s="26">
        <v>262813.14</v>
      </c>
      <c r="D86" s="27">
        <v>70.253611410999994</v>
      </c>
      <c r="E86" s="25">
        <v>374092</v>
      </c>
      <c r="F86" s="26">
        <v>262813.14</v>
      </c>
      <c r="G86" s="27">
        <v>70.253611410999994</v>
      </c>
    </row>
    <row r="87" spans="1:7" ht="21" x14ac:dyDescent="0.2">
      <c r="A87" s="24" t="s">
        <v>83</v>
      </c>
      <c r="B87" s="25">
        <v>40714214</v>
      </c>
      <c r="C87" s="26">
        <v>28649995.870000001</v>
      </c>
      <c r="D87" s="27">
        <v>70.368534855999997</v>
      </c>
      <c r="E87" s="25">
        <v>11517847</v>
      </c>
      <c r="F87" s="26">
        <v>8320947.6600000001</v>
      </c>
      <c r="G87" s="27">
        <v>72.243950280000007</v>
      </c>
    </row>
    <row r="88" spans="1:7" ht="33.75" x14ac:dyDescent="0.2">
      <c r="A88" s="28" t="s">
        <v>84</v>
      </c>
      <c r="B88" s="29">
        <v>29196367</v>
      </c>
      <c r="C88" s="30">
        <v>20329048.210000001</v>
      </c>
      <c r="D88" s="31">
        <v>69.628691165999996</v>
      </c>
      <c r="E88" s="29"/>
      <c r="F88" s="29"/>
      <c r="G88" s="29"/>
    </row>
    <row r="89" spans="1:7" ht="33.75" x14ac:dyDescent="0.2">
      <c r="A89" s="28" t="s">
        <v>85</v>
      </c>
      <c r="B89" s="29">
        <v>11517847</v>
      </c>
      <c r="C89" s="30">
        <v>8320947.6600000001</v>
      </c>
      <c r="D89" s="31">
        <v>72.243950280000007</v>
      </c>
      <c r="E89" s="29">
        <v>11517847</v>
      </c>
      <c r="F89" s="30">
        <v>8320947.6600000001</v>
      </c>
      <c r="G89" s="31">
        <v>72.243950280000007</v>
      </c>
    </row>
    <row r="90" spans="1:7" x14ac:dyDescent="0.2">
      <c r="A90" s="24" t="s">
        <v>204</v>
      </c>
      <c r="B90" s="25">
        <v>36589045</v>
      </c>
      <c r="C90" s="26">
        <v>19849621.93</v>
      </c>
      <c r="D90" s="27">
        <v>54.250177696999998</v>
      </c>
      <c r="E90" s="25"/>
      <c r="F90" s="25"/>
      <c r="G90" s="25"/>
    </row>
    <row r="91" spans="1:7" x14ac:dyDescent="0.2">
      <c r="A91" s="28" t="s">
        <v>205</v>
      </c>
      <c r="B91" s="29">
        <v>36589045</v>
      </c>
      <c r="C91" s="30">
        <v>19849621.93</v>
      </c>
      <c r="D91" s="31">
        <v>54.250177696999998</v>
      </c>
      <c r="E91" s="29"/>
      <c r="F91" s="29"/>
      <c r="G91" s="29"/>
    </row>
    <row r="92" spans="1:7" x14ac:dyDescent="0.2">
      <c r="A92" s="24" t="s">
        <v>281</v>
      </c>
      <c r="B92" s="25">
        <v>5038953</v>
      </c>
      <c r="C92" s="26">
        <v>3815407.78</v>
      </c>
      <c r="D92" s="27">
        <v>75.718264886</v>
      </c>
      <c r="E92" s="25">
        <v>5038953</v>
      </c>
      <c r="F92" s="26">
        <v>3815407.78</v>
      </c>
      <c r="G92" s="27">
        <v>75.718264886</v>
      </c>
    </row>
    <row r="93" spans="1:7" x14ac:dyDescent="0.2">
      <c r="A93" s="28" t="s">
        <v>282</v>
      </c>
      <c r="B93" s="29">
        <v>5038953</v>
      </c>
      <c r="C93" s="30">
        <v>3815407.78</v>
      </c>
      <c r="D93" s="31">
        <v>75.718264886</v>
      </c>
      <c r="E93" s="29">
        <v>5038953</v>
      </c>
      <c r="F93" s="30">
        <v>3815407.78</v>
      </c>
      <c r="G93" s="31">
        <v>75.718264886</v>
      </c>
    </row>
    <row r="94" spans="1:7" x14ac:dyDescent="0.2">
      <c r="A94" s="24" t="s">
        <v>207</v>
      </c>
      <c r="B94" s="25">
        <v>3411645</v>
      </c>
      <c r="C94" s="26">
        <v>1480015.04</v>
      </c>
      <c r="D94" s="27">
        <v>43.381273256999997</v>
      </c>
      <c r="E94" s="25"/>
      <c r="F94" s="25"/>
      <c r="G94" s="25"/>
    </row>
    <row r="95" spans="1:7" ht="22.5" x14ac:dyDescent="0.2">
      <c r="A95" s="28" t="s">
        <v>208</v>
      </c>
      <c r="B95" s="29">
        <v>3411645</v>
      </c>
      <c r="C95" s="30">
        <v>1480015.04</v>
      </c>
      <c r="D95" s="31">
        <v>43.381273256999997</v>
      </c>
      <c r="E95" s="29"/>
      <c r="F95" s="29"/>
      <c r="G95" s="29"/>
    </row>
    <row r="96" spans="1:7" ht="21" x14ac:dyDescent="0.2">
      <c r="A96" s="24" t="s">
        <v>86</v>
      </c>
      <c r="B96" s="25">
        <v>676414</v>
      </c>
      <c r="C96" s="26">
        <v>112518.8</v>
      </c>
      <c r="D96" s="27">
        <v>16.634605434000001</v>
      </c>
      <c r="E96" s="25">
        <v>112520</v>
      </c>
      <c r="F96" s="26">
        <v>112518.8</v>
      </c>
      <c r="G96" s="27">
        <v>99.998933523000005</v>
      </c>
    </row>
    <row r="97" spans="1:7" ht="22.5" x14ac:dyDescent="0.2">
      <c r="A97" s="28" t="s">
        <v>87</v>
      </c>
      <c r="B97" s="29">
        <v>563894</v>
      </c>
      <c r="C97" s="32">
        <v>0</v>
      </c>
      <c r="D97" s="33">
        <v>0</v>
      </c>
      <c r="E97" s="29"/>
      <c r="F97" s="29"/>
      <c r="G97" s="29"/>
    </row>
    <row r="98" spans="1:7" ht="33.75" x14ac:dyDescent="0.2">
      <c r="A98" s="28" t="s">
        <v>88</v>
      </c>
      <c r="B98" s="29">
        <v>112520</v>
      </c>
      <c r="C98" s="30">
        <v>112518.8</v>
      </c>
      <c r="D98" s="31">
        <v>99.998933523000005</v>
      </c>
      <c r="E98" s="29">
        <v>112520</v>
      </c>
      <c r="F98" s="30">
        <v>112518.8</v>
      </c>
      <c r="G98" s="31">
        <v>99.998933523000005</v>
      </c>
    </row>
    <row r="99" spans="1:7" ht="22.5" x14ac:dyDescent="0.2">
      <c r="A99" s="20" t="s">
        <v>89</v>
      </c>
      <c r="B99" s="21">
        <v>14547638</v>
      </c>
      <c r="C99" s="22">
        <v>7013660.5499999998</v>
      </c>
      <c r="D99" s="23">
        <v>48.211679105999998</v>
      </c>
      <c r="E99" s="21">
        <v>261140</v>
      </c>
      <c r="F99" s="34">
        <v>0</v>
      </c>
      <c r="G99" s="35">
        <v>0</v>
      </c>
    </row>
    <row r="100" spans="1:7" x14ac:dyDescent="0.2">
      <c r="A100" s="24" t="s">
        <v>90</v>
      </c>
      <c r="B100" s="25">
        <v>7949994</v>
      </c>
      <c r="C100" s="26">
        <v>3922690.28</v>
      </c>
      <c r="D100" s="27">
        <v>49.34205334</v>
      </c>
      <c r="E100" s="25"/>
      <c r="F100" s="25"/>
      <c r="G100" s="25"/>
    </row>
    <row r="101" spans="1:7" ht="21" x14ac:dyDescent="0.2">
      <c r="A101" s="24" t="s">
        <v>91</v>
      </c>
      <c r="B101" s="25">
        <v>20000</v>
      </c>
      <c r="C101" s="36">
        <v>0</v>
      </c>
      <c r="D101" s="37">
        <v>0</v>
      </c>
      <c r="E101" s="25">
        <v>20000</v>
      </c>
      <c r="F101" s="36">
        <v>0</v>
      </c>
      <c r="G101" s="37">
        <v>0</v>
      </c>
    </row>
    <row r="102" spans="1:7" x14ac:dyDescent="0.2">
      <c r="A102" s="24" t="s">
        <v>8</v>
      </c>
      <c r="B102" s="25">
        <v>526509</v>
      </c>
      <c r="C102" s="26">
        <v>81511.899999999994</v>
      </c>
      <c r="D102" s="27">
        <v>15.481577713</v>
      </c>
      <c r="E102" s="25">
        <v>241140</v>
      </c>
      <c r="F102" s="36">
        <v>0</v>
      </c>
      <c r="G102" s="37">
        <v>0</v>
      </c>
    </row>
    <row r="103" spans="1:7" ht="21" x14ac:dyDescent="0.2">
      <c r="A103" s="24" t="s">
        <v>92</v>
      </c>
      <c r="B103" s="25">
        <v>1636220</v>
      </c>
      <c r="C103" s="26">
        <v>1227166</v>
      </c>
      <c r="D103" s="27">
        <v>75.000061115999998</v>
      </c>
      <c r="E103" s="25"/>
      <c r="F103" s="25"/>
      <c r="G103" s="25"/>
    </row>
    <row r="104" spans="1:7" x14ac:dyDescent="0.2">
      <c r="A104" s="24" t="s">
        <v>93</v>
      </c>
      <c r="B104" s="25">
        <v>455498</v>
      </c>
      <c r="C104" s="26">
        <v>5453.91</v>
      </c>
      <c r="D104" s="27">
        <v>1.197351031</v>
      </c>
      <c r="E104" s="25"/>
      <c r="F104" s="36">
        <v>0</v>
      </c>
      <c r="G104" s="41" t="s">
        <v>4</v>
      </c>
    </row>
    <row r="105" spans="1:7" ht="31.5" x14ac:dyDescent="0.2">
      <c r="A105" s="24" t="s">
        <v>94</v>
      </c>
      <c r="B105" s="25">
        <v>1173830</v>
      </c>
      <c r="C105" s="26">
        <v>489873.42</v>
      </c>
      <c r="D105" s="27">
        <v>41.732910216999997</v>
      </c>
      <c r="E105" s="25"/>
      <c r="F105" s="25"/>
      <c r="G105" s="25"/>
    </row>
    <row r="106" spans="1:7" x14ac:dyDescent="0.2">
      <c r="A106" s="24" t="s">
        <v>95</v>
      </c>
      <c r="B106" s="25">
        <v>359244</v>
      </c>
      <c r="C106" s="26">
        <v>53757.09</v>
      </c>
      <c r="D106" s="27">
        <v>14.963949294000001</v>
      </c>
      <c r="E106" s="25"/>
      <c r="F106" s="25"/>
      <c r="G106" s="25"/>
    </row>
    <row r="107" spans="1:7" ht="21" x14ac:dyDescent="0.2">
      <c r="A107" s="24" t="s">
        <v>96</v>
      </c>
      <c r="B107" s="25">
        <v>788820</v>
      </c>
      <c r="C107" s="26">
        <v>345173.8</v>
      </c>
      <c r="D107" s="27">
        <v>43.758246495000002</v>
      </c>
      <c r="E107" s="25"/>
      <c r="F107" s="25"/>
      <c r="G107" s="25"/>
    </row>
    <row r="108" spans="1:7" x14ac:dyDescent="0.2">
      <c r="A108" s="28" t="s">
        <v>97</v>
      </c>
      <c r="B108" s="29">
        <v>271340</v>
      </c>
      <c r="C108" s="30">
        <v>195620.7</v>
      </c>
      <c r="D108" s="31">
        <v>72.094309722000006</v>
      </c>
      <c r="E108" s="29"/>
      <c r="F108" s="29"/>
      <c r="G108" s="29"/>
    </row>
    <row r="109" spans="1:7" x14ac:dyDescent="0.2">
      <c r="A109" s="28" t="s">
        <v>98</v>
      </c>
      <c r="B109" s="29">
        <v>286574</v>
      </c>
      <c r="C109" s="30">
        <v>55145.599999999999</v>
      </c>
      <c r="D109" s="31">
        <v>19.24305764</v>
      </c>
      <c r="E109" s="29"/>
      <c r="F109" s="29"/>
      <c r="G109" s="29"/>
    </row>
    <row r="110" spans="1:7" x14ac:dyDescent="0.2">
      <c r="A110" s="28" t="s">
        <v>99</v>
      </c>
      <c r="B110" s="29">
        <v>230906</v>
      </c>
      <c r="C110" s="30">
        <v>94407.5</v>
      </c>
      <c r="D110" s="31">
        <v>40.885685084000002</v>
      </c>
      <c r="E110" s="29"/>
      <c r="F110" s="29"/>
      <c r="G110" s="29"/>
    </row>
    <row r="111" spans="1:7" ht="21" x14ac:dyDescent="0.2">
      <c r="A111" s="24" t="s">
        <v>100</v>
      </c>
      <c r="B111" s="25">
        <v>1613239</v>
      </c>
      <c r="C111" s="26">
        <v>882750.79</v>
      </c>
      <c r="D111" s="27">
        <v>54.719157545999998</v>
      </c>
      <c r="E111" s="25"/>
      <c r="F111" s="25"/>
      <c r="G111" s="25"/>
    </row>
    <row r="112" spans="1:7" x14ac:dyDescent="0.2">
      <c r="A112" s="28" t="s">
        <v>101</v>
      </c>
      <c r="B112" s="29">
        <v>863191</v>
      </c>
      <c r="C112" s="30">
        <v>257708.89</v>
      </c>
      <c r="D112" s="31">
        <v>29.855372680999999</v>
      </c>
      <c r="E112" s="29"/>
      <c r="F112" s="29"/>
      <c r="G112" s="29"/>
    </row>
    <row r="113" spans="1:7" ht="22.5" x14ac:dyDescent="0.2">
      <c r="A113" s="28" t="s">
        <v>102</v>
      </c>
      <c r="B113" s="29">
        <v>750048</v>
      </c>
      <c r="C113" s="30">
        <v>625041.9</v>
      </c>
      <c r="D113" s="31">
        <v>83.333586650000001</v>
      </c>
      <c r="E113" s="29"/>
      <c r="F113" s="29"/>
      <c r="G113" s="29"/>
    </row>
    <row r="114" spans="1:7" ht="31.5" x14ac:dyDescent="0.2">
      <c r="A114" s="24" t="s">
        <v>103</v>
      </c>
      <c r="B114" s="25">
        <v>24284</v>
      </c>
      <c r="C114" s="26">
        <v>5283.36</v>
      </c>
      <c r="D114" s="27">
        <v>21.756547521000002</v>
      </c>
      <c r="E114" s="25"/>
      <c r="F114" s="25"/>
      <c r="G114" s="25"/>
    </row>
    <row r="115" spans="1:7" x14ac:dyDescent="0.2">
      <c r="A115" s="19" t="s">
        <v>104</v>
      </c>
      <c r="B115" s="16">
        <v>37842465</v>
      </c>
      <c r="C115" s="17">
        <v>20788239.870000001</v>
      </c>
      <c r="D115" s="18">
        <v>54.933630432999998</v>
      </c>
      <c r="E115" s="16">
        <v>20021846</v>
      </c>
      <c r="F115" s="17">
        <v>11834011.68</v>
      </c>
      <c r="G115" s="18">
        <v>59.105497464999999</v>
      </c>
    </row>
    <row r="116" spans="1:7" x14ac:dyDescent="0.2">
      <c r="A116" s="20" t="s">
        <v>105</v>
      </c>
      <c r="B116" s="21">
        <v>2403355</v>
      </c>
      <c r="C116" s="22">
        <v>1504892.56</v>
      </c>
      <c r="D116" s="23">
        <v>62.616324263000003</v>
      </c>
      <c r="E116" s="21">
        <v>2403355</v>
      </c>
      <c r="F116" s="22">
        <v>1504892.56</v>
      </c>
      <c r="G116" s="23">
        <v>62.616324263000003</v>
      </c>
    </row>
    <row r="117" spans="1:7" ht="21" x14ac:dyDescent="0.2">
      <c r="A117" s="24" t="s">
        <v>106</v>
      </c>
      <c r="B117" s="25">
        <v>2403355</v>
      </c>
      <c r="C117" s="26">
        <v>1504892.56</v>
      </c>
      <c r="D117" s="27">
        <v>62.616324263000003</v>
      </c>
      <c r="E117" s="25">
        <v>2403355</v>
      </c>
      <c r="F117" s="26">
        <v>1504892.56</v>
      </c>
      <c r="G117" s="27">
        <v>62.616324263000003</v>
      </c>
    </row>
    <row r="118" spans="1:7" ht="22.5" x14ac:dyDescent="0.2">
      <c r="A118" s="28" t="s">
        <v>106</v>
      </c>
      <c r="B118" s="29">
        <v>2403355</v>
      </c>
      <c r="C118" s="30">
        <v>1504892.56</v>
      </c>
      <c r="D118" s="31">
        <v>62.616324263000003</v>
      </c>
      <c r="E118" s="29">
        <v>2403355</v>
      </c>
      <c r="F118" s="30">
        <v>1504892.56</v>
      </c>
      <c r="G118" s="31">
        <v>62.616324263000003</v>
      </c>
    </row>
    <row r="119" spans="1:7" x14ac:dyDescent="0.2">
      <c r="A119" s="20" t="s">
        <v>107</v>
      </c>
      <c r="B119" s="21">
        <v>18125651</v>
      </c>
      <c r="C119" s="22">
        <v>9538454.3499999996</v>
      </c>
      <c r="D119" s="23">
        <v>52.624064922999999</v>
      </c>
      <c r="E119" s="21">
        <v>2836712</v>
      </c>
      <c r="F119" s="22">
        <v>2020424.02</v>
      </c>
      <c r="G119" s="23">
        <v>71.224150354000002</v>
      </c>
    </row>
    <row r="120" spans="1:7" ht="31.5" x14ac:dyDescent="0.2">
      <c r="A120" s="24" t="s">
        <v>108</v>
      </c>
      <c r="B120" s="25">
        <v>6146</v>
      </c>
      <c r="C120" s="26">
        <v>78.72</v>
      </c>
      <c r="D120" s="27">
        <v>1.2808330619999999</v>
      </c>
      <c r="E120" s="25">
        <v>6146</v>
      </c>
      <c r="F120" s="26">
        <v>78.72</v>
      </c>
      <c r="G120" s="27">
        <v>1.2808330619999999</v>
      </c>
    </row>
    <row r="121" spans="1:7" ht="21" x14ac:dyDescent="0.2">
      <c r="A121" s="24" t="s">
        <v>111</v>
      </c>
      <c r="B121" s="25">
        <v>1998950</v>
      </c>
      <c r="C121" s="26">
        <v>1601323.03</v>
      </c>
      <c r="D121" s="27">
        <v>80.108208309000005</v>
      </c>
      <c r="E121" s="25">
        <v>1957764</v>
      </c>
      <c r="F121" s="26">
        <v>1564724.63</v>
      </c>
      <c r="G121" s="27">
        <v>79.924067966999999</v>
      </c>
    </row>
    <row r="122" spans="1:7" ht="21" x14ac:dyDescent="0.2">
      <c r="A122" s="24" t="s">
        <v>112</v>
      </c>
      <c r="B122" s="25">
        <v>11267789</v>
      </c>
      <c r="C122" s="26">
        <v>5542021.1299999999</v>
      </c>
      <c r="D122" s="27">
        <v>49.184637109999997</v>
      </c>
      <c r="E122" s="25"/>
      <c r="F122" s="25"/>
      <c r="G122" s="25"/>
    </row>
    <row r="123" spans="1:7" ht="31.5" x14ac:dyDescent="0.2">
      <c r="A123" s="24" t="s">
        <v>113</v>
      </c>
      <c r="B123" s="25">
        <v>2629162</v>
      </c>
      <c r="C123" s="26">
        <v>1314478.96</v>
      </c>
      <c r="D123" s="27">
        <v>49.996118914999997</v>
      </c>
      <c r="E123" s="25"/>
      <c r="F123" s="25"/>
      <c r="G123" s="25"/>
    </row>
    <row r="124" spans="1:7" ht="31.5" x14ac:dyDescent="0.2">
      <c r="A124" s="24" t="s">
        <v>114</v>
      </c>
      <c r="B124" s="25">
        <v>291077</v>
      </c>
      <c r="C124" s="26">
        <v>164012.07</v>
      </c>
      <c r="D124" s="27">
        <v>56.346626493999999</v>
      </c>
      <c r="E124" s="25"/>
      <c r="F124" s="25"/>
      <c r="G124" s="25"/>
    </row>
    <row r="125" spans="1:7" ht="21" x14ac:dyDescent="0.2">
      <c r="A125" s="24" t="s">
        <v>115</v>
      </c>
      <c r="B125" s="25">
        <v>889302</v>
      </c>
      <c r="C125" s="26">
        <v>455620.67</v>
      </c>
      <c r="D125" s="27">
        <v>51.233514599000003</v>
      </c>
      <c r="E125" s="25">
        <v>872802</v>
      </c>
      <c r="F125" s="26">
        <v>455620.67</v>
      </c>
      <c r="G125" s="27">
        <v>52.202065302000001</v>
      </c>
    </row>
    <row r="126" spans="1:7" x14ac:dyDescent="0.2">
      <c r="A126" s="24" t="s">
        <v>116</v>
      </c>
      <c r="B126" s="25">
        <v>976383</v>
      </c>
      <c r="C126" s="26">
        <v>460919.77</v>
      </c>
      <c r="D126" s="27">
        <v>47.206861447000001</v>
      </c>
      <c r="E126" s="25"/>
      <c r="F126" s="25"/>
      <c r="G126" s="25"/>
    </row>
    <row r="127" spans="1:7" x14ac:dyDescent="0.2">
      <c r="A127" s="28" t="s">
        <v>117</v>
      </c>
      <c r="B127" s="29">
        <v>676383</v>
      </c>
      <c r="C127" s="30">
        <v>332899</v>
      </c>
      <c r="D127" s="31">
        <v>49.217529122000002</v>
      </c>
      <c r="E127" s="29"/>
      <c r="F127" s="29"/>
      <c r="G127" s="29"/>
    </row>
    <row r="128" spans="1:7" x14ac:dyDescent="0.2">
      <c r="A128" s="28" t="s">
        <v>118</v>
      </c>
      <c r="B128" s="29">
        <v>300000</v>
      </c>
      <c r="C128" s="30">
        <v>128020.77</v>
      </c>
      <c r="D128" s="31">
        <v>42.673589999999997</v>
      </c>
      <c r="E128" s="29"/>
      <c r="F128" s="29"/>
      <c r="G128" s="29"/>
    </row>
    <row r="129" spans="1:7" x14ac:dyDescent="0.2">
      <c r="A129" s="24" t="s">
        <v>119</v>
      </c>
      <c r="B129" s="25">
        <v>66842</v>
      </c>
      <c r="C129" s="36">
        <v>0</v>
      </c>
      <c r="D129" s="37">
        <v>0</v>
      </c>
      <c r="E129" s="25"/>
      <c r="F129" s="25"/>
      <c r="G129" s="25"/>
    </row>
    <row r="130" spans="1:7" ht="22.5" x14ac:dyDescent="0.2">
      <c r="A130" s="20" t="s">
        <v>120</v>
      </c>
      <c r="B130" s="21">
        <v>17313459</v>
      </c>
      <c r="C130" s="22">
        <v>9744892.9600000009</v>
      </c>
      <c r="D130" s="23">
        <v>56.285072554999999</v>
      </c>
      <c r="E130" s="21">
        <v>14781779</v>
      </c>
      <c r="F130" s="22">
        <v>8308695.0999999996</v>
      </c>
      <c r="G130" s="23">
        <v>56.209033431999998</v>
      </c>
    </row>
    <row r="131" spans="1:7" x14ac:dyDescent="0.2">
      <c r="A131" s="24" t="s">
        <v>121</v>
      </c>
      <c r="B131" s="25">
        <v>2357186</v>
      </c>
      <c r="C131" s="26">
        <v>1346796.24</v>
      </c>
      <c r="D131" s="27">
        <v>57.135764424000001</v>
      </c>
      <c r="E131" s="25"/>
      <c r="F131" s="36">
        <v>0</v>
      </c>
      <c r="G131" s="41" t="s">
        <v>4</v>
      </c>
    </row>
    <row r="132" spans="1:7" ht="21" x14ac:dyDescent="0.2">
      <c r="A132" s="24" t="s">
        <v>122</v>
      </c>
      <c r="B132" s="25">
        <v>11495613</v>
      </c>
      <c r="C132" s="26">
        <v>6783397.3099999996</v>
      </c>
      <c r="D132" s="27">
        <v>59.008574052999997</v>
      </c>
      <c r="E132" s="25">
        <v>11495613</v>
      </c>
      <c r="F132" s="26">
        <v>6783397.3099999996</v>
      </c>
      <c r="G132" s="27">
        <v>59.008574052999997</v>
      </c>
    </row>
    <row r="133" spans="1:7" x14ac:dyDescent="0.2">
      <c r="A133" s="24" t="s">
        <v>123</v>
      </c>
      <c r="B133" s="25">
        <v>3120464</v>
      </c>
      <c r="C133" s="26">
        <v>1422953.03</v>
      </c>
      <c r="D133" s="27">
        <v>45.600687270000002</v>
      </c>
      <c r="E133" s="25">
        <v>3120464</v>
      </c>
      <c r="F133" s="26">
        <v>1422953.03</v>
      </c>
      <c r="G133" s="27">
        <v>45.600687270000002</v>
      </c>
    </row>
    <row r="134" spans="1:7" ht="42" x14ac:dyDescent="0.2">
      <c r="A134" s="24" t="s">
        <v>124</v>
      </c>
      <c r="B134" s="25">
        <v>340196</v>
      </c>
      <c r="C134" s="26">
        <v>191746.38</v>
      </c>
      <c r="D134" s="27">
        <v>56.363502216000001</v>
      </c>
      <c r="E134" s="25">
        <v>165702</v>
      </c>
      <c r="F134" s="26">
        <v>102344.76</v>
      </c>
      <c r="G134" s="27">
        <v>61.764348046000002</v>
      </c>
    </row>
    <row r="135" spans="1:7" ht="22.5" x14ac:dyDescent="0.2">
      <c r="A135" s="19" t="s">
        <v>125</v>
      </c>
      <c r="B135" s="16">
        <v>15616190</v>
      </c>
      <c r="C135" s="17">
        <v>8341915</v>
      </c>
      <c r="D135" s="18">
        <v>53.418375417</v>
      </c>
      <c r="E135" s="16">
        <v>15616190</v>
      </c>
      <c r="F135" s="17">
        <v>8341915</v>
      </c>
      <c r="G135" s="18">
        <v>53.418375417</v>
      </c>
    </row>
    <row r="136" spans="1:7" x14ac:dyDescent="0.2">
      <c r="A136" s="20" t="s">
        <v>126</v>
      </c>
      <c r="B136" s="21">
        <v>1490000</v>
      </c>
      <c r="C136" s="22">
        <v>963930</v>
      </c>
      <c r="D136" s="23">
        <v>64.693288590999998</v>
      </c>
      <c r="E136" s="21">
        <v>1490000</v>
      </c>
      <c r="F136" s="22">
        <v>963930</v>
      </c>
      <c r="G136" s="23">
        <v>64.693288590999998</v>
      </c>
    </row>
    <row r="137" spans="1:7" x14ac:dyDescent="0.2">
      <c r="A137" s="24" t="s">
        <v>127</v>
      </c>
      <c r="B137" s="25">
        <v>1490000</v>
      </c>
      <c r="C137" s="26">
        <v>963930</v>
      </c>
      <c r="D137" s="27">
        <v>64.693288590999998</v>
      </c>
      <c r="E137" s="25">
        <v>1490000</v>
      </c>
      <c r="F137" s="26">
        <v>963930</v>
      </c>
      <c r="G137" s="27">
        <v>64.693288590999998</v>
      </c>
    </row>
    <row r="138" spans="1:7" x14ac:dyDescent="0.2">
      <c r="A138" s="20" t="s">
        <v>129</v>
      </c>
      <c r="B138" s="21">
        <v>14051190</v>
      </c>
      <c r="C138" s="22">
        <v>7341845</v>
      </c>
      <c r="D138" s="23">
        <v>52.250699050999998</v>
      </c>
      <c r="E138" s="21">
        <v>14051190</v>
      </c>
      <c r="F138" s="22">
        <v>7341845</v>
      </c>
      <c r="G138" s="23">
        <v>52.250699050999998</v>
      </c>
    </row>
    <row r="139" spans="1:7" ht="21" x14ac:dyDescent="0.2">
      <c r="A139" s="24" t="s">
        <v>130</v>
      </c>
      <c r="B139" s="25">
        <v>5361613</v>
      </c>
      <c r="C139" s="26">
        <v>2804806.5</v>
      </c>
      <c r="D139" s="27">
        <v>52.312736856999997</v>
      </c>
      <c r="E139" s="25">
        <v>5361613</v>
      </c>
      <c r="F139" s="26">
        <v>2804806.5</v>
      </c>
      <c r="G139" s="27">
        <v>52.312736856999997</v>
      </c>
    </row>
    <row r="140" spans="1:7" x14ac:dyDescent="0.2">
      <c r="A140" s="28" t="s">
        <v>380</v>
      </c>
      <c r="B140" s="29">
        <v>5361613</v>
      </c>
      <c r="C140" s="30">
        <v>2804806.5</v>
      </c>
      <c r="D140" s="31">
        <v>52.312736856999997</v>
      </c>
      <c r="E140" s="29">
        <v>5361613</v>
      </c>
      <c r="F140" s="30">
        <v>2804806.5</v>
      </c>
      <c r="G140" s="31">
        <v>52.312736856999997</v>
      </c>
    </row>
    <row r="141" spans="1:7" ht="21" x14ac:dyDescent="0.2">
      <c r="A141" s="24" t="s">
        <v>132</v>
      </c>
      <c r="B141" s="25">
        <v>8689577</v>
      </c>
      <c r="C141" s="26">
        <v>4537038.5</v>
      </c>
      <c r="D141" s="27">
        <v>52.212420696999999</v>
      </c>
      <c r="E141" s="25">
        <v>8689577</v>
      </c>
      <c r="F141" s="26">
        <v>4537038.5</v>
      </c>
      <c r="G141" s="27">
        <v>52.212420696999999</v>
      </c>
    </row>
    <row r="142" spans="1:7" x14ac:dyDescent="0.2">
      <c r="A142" s="28" t="s">
        <v>381</v>
      </c>
      <c r="B142" s="29">
        <v>8689577</v>
      </c>
      <c r="C142" s="30">
        <v>4537038.5</v>
      </c>
      <c r="D142" s="31">
        <v>52.212420696999999</v>
      </c>
      <c r="E142" s="29">
        <v>8689577</v>
      </c>
      <c r="F142" s="30">
        <v>4537038.5</v>
      </c>
      <c r="G142" s="31">
        <v>52.212420696999999</v>
      </c>
    </row>
    <row r="143" spans="1:7" x14ac:dyDescent="0.2">
      <c r="A143" s="20" t="s">
        <v>134</v>
      </c>
      <c r="B143" s="21">
        <v>75000</v>
      </c>
      <c r="C143" s="22">
        <v>36140</v>
      </c>
      <c r="D143" s="23">
        <v>48.186666666999997</v>
      </c>
      <c r="E143" s="21">
        <v>75000</v>
      </c>
      <c r="F143" s="22">
        <v>36140</v>
      </c>
      <c r="G143" s="23">
        <v>48.186666666999997</v>
      </c>
    </row>
    <row r="144" spans="1:7" ht="21" x14ac:dyDescent="0.2">
      <c r="A144" s="24" t="s">
        <v>135</v>
      </c>
      <c r="B144" s="25">
        <v>75000</v>
      </c>
      <c r="C144" s="26">
        <v>36140</v>
      </c>
      <c r="D144" s="27">
        <v>48.186666666999997</v>
      </c>
      <c r="E144" s="25">
        <v>75000</v>
      </c>
      <c r="F144" s="26">
        <v>36140</v>
      </c>
      <c r="G144" s="27">
        <v>48.186666666999997</v>
      </c>
    </row>
    <row r="145" spans="1:7" x14ac:dyDescent="0.2">
      <c r="A145" s="19" t="s">
        <v>136</v>
      </c>
      <c r="B145" s="16">
        <v>12369000</v>
      </c>
      <c r="C145" s="17">
        <v>5782727.9299999997</v>
      </c>
      <c r="D145" s="18">
        <v>46.751782116999998</v>
      </c>
      <c r="E145" s="16">
        <v>590000</v>
      </c>
      <c r="F145" s="17">
        <v>364226.59</v>
      </c>
      <c r="G145" s="18">
        <v>61.733320339000002</v>
      </c>
    </row>
    <row r="146" spans="1:7" x14ac:dyDescent="0.2">
      <c r="A146" s="20" t="s">
        <v>137</v>
      </c>
      <c r="B146" s="21">
        <v>11651470</v>
      </c>
      <c r="C146" s="22">
        <v>5368822.3799999999</v>
      </c>
      <c r="D146" s="23">
        <v>46.078498078000003</v>
      </c>
      <c r="E146" s="21"/>
      <c r="F146" s="21"/>
      <c r="G146" s="21"/>
    </row>
    <row r="147" spans="1:7" x14ac:dyDescent="0.2">
      <c r="A147" s="24" t="s">
        <v>138</v>
      </c>
      <c r="B147" s="25">
        <v>11481470</v>
      </c>
      <c r="C147" s="26">
        <v>5266822.38</v>
      </c>
      <c r="D147" s="27">
        <v>45.872369827</v>
      </c>
      <c r="E147" s="25"/>
      <c r="F147" s="25"/>
      <c r="G147" s="25"/>
    </row>
    <row r="148" spans="1:7" x14ac:dyDescent="0.2">
      <c r="A148" s="24" t="s">
        <v>211</v>
      </c>
      <c r="B148" s="25">
        <v>170000</v>
      </c>
      <c r="C148" s="26">
        <v>102000</v>
      </c>
      <c r="D148" s="27">
        <v>60</v>
      </c>
      <c r="E148" s="25"/>
      <c r="F148" s="25"/>
      <c r="G148" s="25"/>
    </row>
    <row r="149" spans="1:7" x14ac:dyDescent="0.2">
      <c r="A149" s="20" t="s">
        <v>139</v>
      </c>
      <c r="B149" s="21">
        <v>717530</v>
      </c>
      <c r="C149" s="22">
        <v>413905.55</v>
      </c>
      <c r="D149" s="23">
        <v>57.684772762000001</v>
      </c>
      <c r="E149" s="21">
        <v>590000</v>
      </c>
      <c r="F149" s="22">
        <v>364226.59</v>
      </c>
      <c r="G149" s="23">
        <v>61.733320339000002</v>
      </c>
    </row>
    <row r="150" spans="1:7" x14ac:dyDescent="0.2">
      <c r="A150" s="24" t="s">
        <v>140</v>
      </c>
      <c r="B150" s="25">
        <v>256000</v>
      </c>
      <c r="C150" s="26">
        <v>210754.75</v>
      </c>
      <c r="D150" s="27">
        <v>82.326074219000006</v>
      </c>
      <c r="E150" s="25">
        <v>191000</v>
      </c>
      <c r="F150" s="26">
        <v>185554.59</v>
      </c>
      <c r="G150" s="27">
        <v>97.149000000000001</v>
      </c>
    </row>
    <row r="151" spans="1:7" ht="31.5" x14ac:dyDescent="0.2">
      <c r="A151" s="24" t="s">
        <v>141</v>
      </c>
      <c r="B151" s="25">
        <v>428446</v>
      </c>
      <c r="C151" s="26">
        <v>200150.8</v>
      </c>
      <c r="D151" s="27">
        <v>46.715525409999998</v>
      </c>
      <c r="E151" s="25">
        <v>365916</v>
      </c>
      <c r="F151" s="26">
        <v>175672</v>
      </c>
      <c r="G151" s="27">
        <v>48.008832628</v>
      </c>
    </row>
    <row r="152" spans="1:7" ht="21" x14ac:dyDescent="0.2">
      <c r="A152" s="24" t="s">
        <v>142</v>
      </c>
      <c r="B152" s="25">
        <v>33084</v>
      </c>
      <c r="C152" s="26">
        <v>3000</v>
      </c>
      <c r="D152" s="27">
        <v>9.0678273489999999</v>
      </c>
      <c r="E152" s="25">
        <v>33084</v>
      </c>
      <c r="F152" s="26">
        <v>3000</v>
      </c>
      <c r="G152" s="27">
        <v>9.0678273489999999</v>
      </c>
    </row>
    <row r="153" spans="1:7" ht="22.5" x14ac:dyDescent="0.2">
      <c r="A153" s="19" t="s">
        <v>145</v>
      </c>
      <c r="B153" s="16">
        <v>916618</v>
      </c>
      <c r="C153" s="17">
        <v>500625.21</v>
      </c>
      <c r="D153" s="18">
        <v>54.616558914999999</v>
      </c>
      <c r="E153" s="16">
        <v>916618</v>
      </c>
      <c r="F153" s="17">
        <v>500625.21</v>
      </c>
      <c r="G153" s="18">
        <v>54.616558914999999</v>
      </c>
    </row>
    <row r="154" spans="1:7" x14ac:dyDescent="0.2">
      <c r="A154" s="20" t="s">
        <v>146</v>
      </c>
      <c r="B154" s="21">
        <v>916618</v>
      </c>
      <c r="C154" s="22">
        <v>500625.21</v>
      </c>
      <c r="D154" s="23">
        <v>54.616558914999999</v>
      </c>
      <c r="E154" s="21">
        <v>916618</v>
      </c>
      <c r="F154" s="22">
        <v>500625.21</v>
      </c>
      <c r="G154" s="23">
        <v>54.616558914999999</v>
      </c>
    </row>
    <row r="155" spans="1:7" x14ac:dyDescent="0.2">
      <c r="A155" s="24" t="s">
        <v>147</v>
      </c>
      <c r="B155" s="25">
        <v>733618</v>
      </c>
      <c r="C155" s="26">
        <v>438452.34</v>
      </c>
      <c r="D155" s="27">
        <v>59.765755474999999</v>
      </c>
      <c r="E155" s="25">
        <v>733618</v>
      </c>
      <c r="F155" s="26">
        <v>438452.34</v>
      </c>
      <c r="G155" s="27">
        <v>59.765755474999999</v>
      </c>
    </row>
    <row r="156" spans="1:7" ht="22.5" x14ac:dyDescent="0.2">
      <c r="A156" s="28" t="s">
        <v>148</v>
      </c>
      <c r="B156" s="29">
        <v>454251</v>
      </c>
      <c r="C156" s="30">
        <v>285222.78999999998</v>
      </c>
      <c r="D156" s="31">
        <v>62.789688961000003</v>
      </c>
      <c r="E156" s="29">
        <v>454251</v>
      </c>
      <c r="F156" s="30">
        <v>285222.78999999998</v>
      </c>
      <c r="G156" s="31">
        <v>62.789688961000003</v>
      </c>
    </row>
    <row r="157" spans="1:7" x14ac:dyDescent="0.2">
      <c r="A157" s="28" t="s">
        <v>149</v>
      </c>
      <c r="B157" s="29">
        <v>50000</v>
      </c>
      <c r="C157" s="30">
        <v>8905.2000000000007</v>
      </c>
      <c r="D157" s="31">
        <v>17.810400000000001</v>
      </c>
      <c r="E157" s="29">
        <v>50000</v>
      </c>
      <c r="F157" s="30">
        <v>8905.2000000000007</v>
      </c>
      <c r="G157" s="31">
        <v>17.810400000000001</v>
      </c>
    </row>
    <row r="158" spans="1:7" ht="22.5" x14ac:dyDescent="0.2">
      <c r="A158" s="28" t="s">
        <v>150</v>
      </c>
      <c r="B158" s="29">
        <v>229367</v>
      </c>
      <c r="C158" s="30">
        <v>144324.35</v>
      </c>
      <c r="D158" s="31">
        <v>62.922892134000001</v>
      </c>
      <c r="E158" s="29">
        <v>229367</v>
      </c>
      <c r="F158" s="30">
        <v>144324.35</v>
      </c>
      <c r="G158" s="31">
        <v>62.922892134000001</v>
      </c>
    </row>
    <row r="159" spans="1:7" x14ac:dyDescent="0.2">
      <c r="A159" s="24" t="s">
        <v>151</v>
      </c>
      <c r="B159" s="25">
        <v>3000</v>
      </c>
      <c r="C159" s="26">
        <v>655.03</v>
      </c>
      <c r="D159" s="27">
        <v>21.834333333</v>
      </c>
      <c r="E159" s="25">
        <v>3000</v>
      </c>
      <c r="F159" s="26">
        <v>655.03</v>
      </c>
      <c r="G159" s="27">
        <v>21.834333333</v>
      </c>
    </row>
    <row r="160" spans="1:7" x14ac:dyDescent="0.2">
      <c r="A160" s="24" t="s">
        <v>152</v>
      </c>
      <c r="B160" s="25">
        <v>100000</v>
      </c>
      <c r="C160" s="26">
        <v>4955.34</v>
      </c>
      <c r="D160" s="27">
        <v>4.9553399999999996</v>
      </c>
      <c r="E160" s="25">
        <v>100000</v>
      </c>
      <c r="F160" s="26">
        <v>4955.34</v>
      </c>
      <c r="G160" s="27">
        <v>4.9553399999999996</v>
      </c>
    </row>
    <row r="161" spans="1:7" x14ac:dyDescent="0.2">
      <c r="A161" s="24" t="s">
        <v>153</v>
      </c>
      <c r="B161" s="25">
        <v>80000</v>
      </c>
      <c r="C161" s="26">
        <v>56562.5</v>
      </c>
      <c r="D161" s="27">
        <v>70.703125</v>
      </c>
      <c r="E161" s="25">
        <v>80000</v>
      </c>
      <c r="F161" s="26">
        <v>56562.5</v>
      </c>
      <c r="G161" s="27">
        <v>70.703125</v>
      </c>
    </row>
    <row r="162" spans="1:7" x14ac:dyDescent="0.2">
      <c r="A162" s="19" t="s">
        <v>156</v>
      </c>
      <c r="B162" s="16">
        <v>39346188</v>
      </c>
      <c r="C162" s="17">
        <v>20009772.460000001</v>
      </c>
      <c r="D162" s="18">
        <v>50.855682538000003</v>
      </c>
      <c r="E162" s="16">
        <v>39048538</v>
      </c>
      <c r="F162" s="17">
        <v>19860234.859999999</v>
      </c>
      <c r="G162" s="18">
        <v>50.860380124999999</v>
      </c>
    </row>
    <row r="163" spans="1:7" x14ac:dyDescent="0.2">
      <c r="A163" s="20" t="s">
        <v>157</v>
      </c>
      <c r="B163" s="21">
        <v>37453361</v>
      </c>
      <c r="C163" s="22">
        <v>18750229.59</v>
      </c>
      <c r="D163" s="23">
        <v>50.062875771999998</v>
      </c>
      <c r="E163" s="21">
        <v>37453361</v>
      </c>
      <c r="F163" s="22">
        <v>18750229.59</v>
      </c>
      <c r="G163" s="23">
        <v>50.062875771999998</v>
      </c>
    </row>
    <row r="164" spans="1:7" x14ac:dyDescent="0.2">
      <c r="A164" s="24" t="s">
        <v>158</v>
      </c>
      <c r="B164" s="25">
        <v>29693930</v>
      </c>
      <c r="C164" s="26">
        <v>16195522.73</v>
      </c>
      <c r="D164" s="27">
        <v>54.541526601999998</v>
      </c>
      <c r="E164" s="25">
        <v>29693930</v>
      </c>
      <c r="F164" s="26">
        <v>16195522.73</v>
      </c>
      <c r="G164" s="27">
        <v>54.541526601999998</v>
      </c>
    </row>
    <row r="165" spans="1:7" x14ac:dyDescent="0.2">
      <c r="A165" s="28" t="s">
        <v>159</v>
      </c>
      <c r="B165" s="29">
        <v>29467430</v>
      </c>
      <c r="C165" s="30">
        <v>16133992.59</v>
      </c>
      <c r="D165" s="31">
        <v>54.751950170000001</v>
      </c>
      <c r="E165" s="29">
        <v>29467430</v>
      </c>
      <c r="F165" s="30">
        <v>16133992.59</v>
      </c>
      <c r="G165" s="31">
        <v>54.751950170000001</v>
      </c>
    </row>
    <row r="166" spans="1:7" x14ac:dyDescent="0.2">
      <c r="A166" s="28" t="s">
        <v>160</v>
      </c>
      <c r="B166" s="29">
        <v>226500</v>
      </c>
      <c r="C166" s="30">
        <v>61530.14</v>
      </c>
      <c r="D166" s="31">
        <v>27.165624724000001</v>
      </c>
      <c r="E166" s="29">
        <v>226500</v>
      </c>
      <c r="F166" s="30">
        <v>61530.14</v>
      </c>
      <c r="G166" s="31">
        <v>27.165624724000001</v>
      </c>
    </row>
    <row r="167" spans="1:7" x14ac:dyDescent="0.2">
      <c r="A167" s="24" t="s">
        <v>161</v>
      </c>
      <c r="B167" s="25">
        <v>7759431</v>
      </c>
      <c r="C167" s="26">
        <v>2554706.86</v>
      </c>
      <c r="D167" s="27">
        <v>32.923894291000003</v>
      </c>
      <c r="E167" s="25">
        <v>7759431</v>
      </c>
      <c r="F167" s="26">
        <v>2554706.86</v>
      </c>
      <c r="G167" s="27">
        <v>32.923894291000003</v>
      </c>
    </row>
    <row r="168" spans="1:7" x14ac:dyDescent="0.2">
      <c r="A168" s="28" t="s">
        <v>162</v>
      </c>
      <c r="B168" s="29">
        <v>1397402</v>
      </c>
      <c r="C168" s="30">
        <v>218946.12</v>
      </c>
      <c r="D168" s="31">
        <v>15.668084059</v>
      </c>
      <c r="E168" s="29">
        <v>1397402</v>
      </c>
      <c r="F168" s="30">
        <v>218946.12</v>
      </c>
      <c r="G168" s="31">
        <v>15.668084059</v>
      </c>
    </row>
    <row r="169" spans="1:7" x14ac:dyDescent="0.2">
      <c r="A169" s="28" t="s">
        <v>163</v>
      </c>
      <c r="B169" s="29">
        <v>3178357</v>
      </c>
      <c r="C169" s="30">
        <v>1214068.96</v>
      </c>
      <c r="D169" s="31">
        <v>38.198004818000001</v>
      </c>
      <c r="E169" s="29">
        <v>3178357</v>
      </c>
      <c r="F169" s="30">
        <v>1214068.96</v>
      </c>
      <c r="G169" s="31">
        <v>38.198004818000001</v>
      </c>
    </row>
    <row r="170" spans="1:7" x14ac:dyDescent="0.2">
      <c r="A170" s="28" t="s">
        <v>164</v>
      </c>
      <c r="B170" s="29">
        <v>700000</v>
      </c>
      <c r="C170" s="30">
        <v>65764.490000000005</v>
      </c>
      <c r="D170" s="31">
        <v>9.3949271430000003</v>
      </c>
      <c r="E170" s="29">
        <v>700000</v>
      </c>
      <c r="F170" s="30">
        <v>65764.490000000005</v>
      </c>
      <c r="G170" s="31">
        <v>9.3949271430000003</v>
      </c>
    </row>
    <row r="171" spans="1:7" x14ac:dyDescent="0.2">
      <c r="A171" s="28" t="s">
        <v>165</v>
      </c>
      <c r="B171" s="29">
        <v>100600</v>
      </c>
      <c r="C171" s="30">
        <v>27189.759999999998</v>
      </c>
      <c r="D171" s="31">
        <v>27.027594433000001</v>
      </c>
      <c r="E171" s="29">
        <v>100600</v>
      </c>
      <c r="F171" s="30">
        <v>27189.759999999998</v>
      </c>
      <c r="G171" s="31">
        <v>27.027594433000001</v>
      </c>
    </row>
    <row r="172" spans="1:7" x14ac:dyDescent="0.2">
      <c r="A172" s="28" t="s">
        <v>166</v>
      </c>
      <c r="B172" s="29">
        <v>88100</v>
      </c>
      <c r="C172" s="30">
        <v>2679.76</v>
      </c>
      <c r="D172" s="31">
        <v>3.0417253120000001</v>
      </c>
      <c r="E172" s="29">
        <v>88100</v>
      </c>
      <c r="F172" s="30">
        <v>2679.76</v>
      </c>
      <c r="G172" s="31">
        <v>3.0417253120000001</v>
      </c>
    </row>
    <row r="173" spans="1:7" x14ac:dyDescent="0.2">
      <c r="A173" s="28" t="s">
        <v>167</v>
      </c>
      <c r="B173" s="29">
        <v>384590</v>
      </c>
      <c r="C173" s="30">
        <v>181629.4</v>
      </c>
      <c r="D173" s="31">
        <v>47.226760966000001</v>
      </c>
      <c r="E173" s="29">
        <v>384590</v>
      </c>
      <c r="F173" s="30">
        <v>181629.4</v>
      </c>
      <c r="G173" s="31">
        <v>47.226760966000001</v>
      </c>
    </row>
    <row r="174" spans="1:7" x14ac:dyDescent="0.2">
      <c r="A174" s="28" t="s">
        <v>168</v>
      </c>
      <c r="B174" s="29">
        <v>14382</v>
      </c>
      <c r="C174" s="30">
        <v>5856.96</v>
      </c>
      <c r="D174" s="31">
        <v>40.724238632000002</v>
      </c>
      <c r="E174" s="29">
        <v>14382</v>
      </c>
      <c r="F174" s="30">
        <v>5856.96</v>
      </c>
      <c r="G174" s="31">
        <v>40.724238632000002</v>
      </c>
    </row>
    <row r="175" spans="1:7" x14ac:dyDescent="0.2">
      <c r="A175" s="28" t="s">
        <v>169</v>
      </c>
      <c r="B175" s="29">
        <v>1896000</v>
      </c>
      <c r="C175" s="30">
        <v>838571.41</v>
      </c>
      <c r="D175" s="31">
        <v>44.228449894999997</v>
      </c>
      <c r="E175" s="29">
        <v>1896000</v>
      </c>
      <c r="F175" s="30">
        <v>838571.41</v>
      </c>
      <c r="G175" s="31">
        <v>44.228449894999997</v>
      </c>
    </row>
    <row r="176" spans="1:7" x14ac:dyDescent="0.2">
      <c r="A176" s="20" t="s">
        <v>170</v>
      </c>
      <c r="B176" s="21">
        <v>1892827</v>
      </c>
      <c r="C176" s="22">
        <v>1259542.8700000001</v>
      </c>
      <c r="D176" s="23">
        <v>66.542947136999999</v>
      </c>
      <c r="E176" s="21">
        <v>1595177</v>
      </c>
      <c r="F176" s="22">
        <v>1110005.27</v>
      </c>
      <c r="G176" s="23">
        <v>69.585084914999996</v>
      </c>
    </row>
    <row r="177" spans="1:7" ht="21" x14ac:dyDescent="0.2">
      <c r="A177" s="24" t="s">
        <v>171</v>
      </c>
      <c r="B177" s="25">
        <v>686000</v>
      </c>
      <c r="C177" s="26">
        <v>271598.38</v>
      </c>
      <c r="D177" s="27">
        <v>39.591600583000002</v>
      </c>
      <c r="E177" s="25">
        <v>686000</v>
      </c>
      <c r="F177" s="26">
        <v>271598.38</v>
      </c>
      <c r="G177" s="27">
        <v>39.591600583000002</v>
      </c>
    </row>
    <row r="178" spans="1:7" ht="21" x14ac:dyDescent="0.2">
      <c r="A178" s="24" t="s">
        <v>172</v>
      </c>
      <c r="B178" s="25">
        <v>30000</v>
      </c>
      <c r="C178" s="26">
        <v>29889</v>
      </c>
      <c r="D178" s="27">
        <v>99.63</v>
      </c>
      <c r="E178" s="25">
        <v>30000</v>
      </c>
      <c r="F178" s="26">
        <v>29889</v>
      </c>
      <c r="G178" s="27">
        <v>99.63</v>
      </c>
    </row>
    <row r="179" spans="1:7" x14ac:dyDescent="0.2">
      <c r="A179" s="24" t="s">
        <v>173</v>
      </c>
      <c r="B179" s="25">
        <v>507150</v>
      </c>
      <c r="C179" s="26">
        <v>499982.69</v>
      </c>
      <c r="D179" s="27">
        <v>98.586747510999999</v>
      </c>
      <c r="E179" s="25">
        <v>507150</v>
      </c>
      <c r="F179" s="26">
        <v>499982.69</v>
      </c>
      <c r="G179" s="27">
        <v>98.586747510999999</v>
      </c>
    </row>
    <row r="180" spans="1:7" x14ac:dyDescent="0.2">
      <c r="A180" s="24" t="s">
        <v>5</v>
      </c>
      <c r="B180" s="25">
        <v>372027</v>
      </c>
      <c r="C180" s="26">
        <v>308535.2</v>
      </c>
      <c r="D180" s="27">
        <v>82.933550522000004</v>
      </c>
      <c r="E180" s="25">
        <v>372027</v>
      </c>
      <c r="F180" s="26">
        <v>308535.2</v>
      </c>
      <c r="G180" s="27">
        <v>82.933550522000004</v>
      </c>
    </row>
    <row r="181" spans="1:7" x14ac:dyDescent="0.2">
      <c r="A181" s="24" t="s">
        <v>174</v>
      </c>
      <c r="B181" s="25">
        <v>297650</v>
      </c>
      <c r="C181" s="26">
        <v>149537.60000000001</v>
      </c>
      <c r="D181" s="27">
        <v>50.239408701000002</v>
      </c>
      <c r="E181" s="25"/>
      <c r="F181" s="25"/>
      <c r="G181" s="25"/>
    </row>
    <row r="182" spans="1:7" x14ac:dyDescent="0.2">
      <c r="A182" s="19" t="s">
        <v>175</v>
      </c>
      <c r="B182" s="16">
        <v>506942</v>
      </c>
      <c r="C182" s="17">
        <v>92009.07</v>
      </c>
      <c r="D182" s="18">
        <v>18.149821873</v>
      </c>
      <c r="E182" s="16">
        <v>500383</v>
      </c>
      <c r="F182" s="17">
        <v>85749.9</v>
      </c>
      <c r="G182" s="18">
        <v>17.136853169999998</v>
      </c>
    </row>
    <row r="183" spans="1:7" x14ac:dyDescent="0.2">
      <c r="A183" s="20" t="s">
        <v>176</v>
      </c>
      <c r="B183" s="21">
        <v>242942</v>
      </c>
      <c r="C183" s="22">
        <v>6266.17</v>
      </c>
      <c r="D183" s="23">
        <v>2.5792864139999998</v>
      </c>
      <c r="E183" s="21">
        <v>236383</v>
      </c>
      <c r="F183" s="22">
        <v>7</v>
      </c>
      <c r="G183" s="23">
        <v>2.961296E-3</v>
      </c>
    </row>
    <row r="184" spans="1:7" x14ac:dyDescent="0.2">
      <c r="A184" s="24" t="s">
        <v>196</v>
      </c>
      <c r="B184" s="25">
        <v>36000</v>
      </c>
      <c r="C184" s="26">
        <v>7</v>
      </c>
      <c r="D184" s="27">
        <v>1.9444444000000002E-2</v>
      </c>
      <c r="E184" s="25">
        <v>36000</v>
      </c>
      <c r="F184" s="26">
        <v>7</v>
      </c>
      <c r="G184" s="27">
        <v>1.9444444000000002E-2</v>
      </c>
    </row>
    <row r="185" spans="1:7" x14ac:dyDescent="0.2">
      <c r="A185" s="24" t="s">
        <v>177</v>
      </c>
      <c r="B185" s="25">
        <v>206942</v>
      </c>
      <c r="C185" s="26">
        <v>6259.17</v>
      </c>
      <c r="D185" s="27">
        <v>3.024601096</v>
      </c>
      <c r="E185" s="25">
        <v>200383</v>
      </c>
      <c r="F185" s="36">
        <v>0</v>
      </c>
      <c r="G185" s="37">
        <v>0</v>
      </c>
    </row>
    <row r="186" spans="1:7" x14ac:dyDescent="0.2">
      <c r="A186" s="20" t="s">
        <v>178</v>
      </c>
      <c r="B186" s="21">
        <v>264000</v>
      </c>
      <c r="C186" s="22">
        <v>85742.9</v>
      </c>
      <c r="D186" s="23">
        <v>32.478371211999999</v>
      </c>
      <c r="E186" s="21">
        <v>264000</v>
      </c>
      <c r="F186" s="22">
        <v>85742.9</v>
      </c>
      <c r="G186" s="23">
        <v>32.478371211999999</v>
      </c>
    </row>
    <row r="187" spans="1:7" ht="31.5" x14ac:dyDescent="0.2">
      <c r="A187" s="24" t="s">
        <v>179</v>
      </c>
      <c r="B187" s="25">
        <v>264000</v>
      </c>
      <c r="C187" s="26">
        <v>85742.9</v>
      </c>
      <c r="D187" s="27">
        <v>32.478371211999999</v>
      </c>
      <c r="E187" s="25">
        <v>264000</v>
      </c>
      <c r="F187" s="26">
        <v>85742.9</v>
      </c>
      <c r="G187" s="27">
        <v>32.478371211999999</v>
      </c>
    </row>
    <row r="188" spans="1:7" x14ac:dyDescent="0.2">
      <c r="A188" s="42"/>
      <c r="B188" s="43"/>
      <c r="C188" s="44"/>
      <c r="D188" s="43"/>
      <c r="E188" s="43"/>
      <c r="F188" s="43"/>
      <c r="G188" s="43"/>
    </row>
    <row r="189" spans="1:7" x14ac:dyDescent="0.2">
      <c r="A189" s="42"/>
      <c r="B189" s="43"/>
      <c r="C189" s="44"/>
      <c r="D189" s="43"/>
      <c r="E189" s="43"/>
      <c r="F189" s="43"/>
      <c r="G189" s="43"/>
    </row>
    <row r="190" spans="1:7" x14ac:dyDescent="0.2">
      <c r="A190" s="42"/>
      <c r="B190" s="43"/>
      <c r="C190" s="44"/>
      <c r="D190" s="43"/>
      <c r="E190" s="43"/>
      <c r="F190" s="43"/>
      <c r="G190" s="43"/>
    </row>
    <row r="191" spans="1:7" x14ac:dyDescent="0.2">
      <c r="A191" s="42"/>
      <c r="B191" s="43"/>
      <c r="C191" s="44"/>
      <c r="D191" s="43"/>
      <c r="E191" s="43"/>
      <c r="F191" s="43"/>
      <c r="G191" s="43"/>
    </row>
    <row r="192" spans="1:7" x14ac:dyDescent="0.2">
      <c r="A192" s="42"/>
      <c r="B192" s="43"/>
      <c r="C192" s="44"/>
      <c r="D192" s="43"/>
      <c r="E192" s="43"/>
      <c r="F192" s="43"/>
      <c r="G192" s="43"/>
    </row>
    <row r="193" spans="1:7" x14ac:dyDescent="0.2">
      <c r="A193" s="42"/>
      <c r="B193" s="43"/>
      <c r="C193" s="44"/>
      <c r="D193" s="43"/>
      <c r="E193" s="43"/>
      <c r="F193" s="43"/>
      <c r="G193" s="43"/>
    </row>
    <row r="194" spans="1:7" x14ac:dyDescent="0.2">
      <c r="A194" s="42"/>
      <c r="B194" s="43"/>
      <c r="C194" s="44"/>
      <c r="D194" s="43"/>
      <c r="E194" s="43"/>
      <c r="F194" s="43"/>
      <c r="G194" s="43"/>
    </row>
    <row r="195" spans="1:7" x14ac:dyDescent="0.2">
      <c r="A195" s="42"/>
      <c r="B195" s="43"/>
      <c r="C195" s="44"/>
      <c r="D195" s="43"/>
      <c r="E195" s="43"/>
      <c r="F195" s="43"/>
      <c r="G195" s="43"/>
    </row>
    <row r="196" spans="1:7" x14ac:dyDescent="0.2">
      <c r="A196" s="42"/>
      <c r="B196" s="43"/>
      <c r="C196" s="44"/>
      <c r="D196" s="43"/>
      <c r="E196" s="43"/>
      <c r="F196" s="43"/>
      <c r="G196" s="43"/>
    </row>
    <row r="197" spans="1:7" x14ac:dyDescent="0.2">
      <c r="A197" s="42"/>
      <c r="B197" s="43"/>
      <c r="C197" s="44"/>
      <c r="D197" s="43"/>
      <c r="E197" s="43"/>
      <c r="F197" s="43"/>
      <c r="G197" s="43"/>
    </row>
    <row r="198" spans="1:7" x14ac:dyDescent="0.2">
      <c r="A198" s="42"/>
      <c r="B198" s="43"/>
      <c r="C198" s="44"/>
      <c r="D198" s="43"/>
      <c r="E198" s="43"/>
      <c r="F198" s="43"/>
      <c r="G198" s="43"/>
    </row>
    <row r="199" spans="1:7" x14ac:dyDescent="0.2">
      <c r="A199" s="42"/>
      <c r="B199" s="43"/>
      <c r="C199" s="44"/>
      <c r="D199" s="43"/>
      <c r="E199" s="43"/>
      <c r="F199" s="43"/>
      <c r="G199" s="43"/>
    </row>
    <row r="200" spans="1:7" x14ac:dyDescent="0.2">
      <c r="A200" s="42"/>
      <c r="B200" s="43"/>
      <c r="C200" s="44"/>
      <c r="D200" s="43"/>
      <c r="E200" s="43"/>
      <c r="F200" s="43"/>
      <c r="G200" s="43"/>
    </row>
    <row r="201" spans="1:7" x14ac:dyDescent="0.2">
      <c r="A201" s="42"/>
      <c r="B201" s="43"/>
      <c r="C201" s="44"/>
      <c r="D201" s="43"/>
      <c r="E201" s="43"/>
      <c r="F201" s="43"/>
      <c r="G201" s="43"/>
    </row>
    <row r="202" spans="1:7" x14ac:dyDescent="0.2">
      <c r="A202" s="42"/>
      <c r="B202" s="43"/>
      <c r="C202" s="44"/>
      <c r="D202" s="43"/>
      <c r="E202" s="43"/>
      <c r="F202" s="43"/>
      <c r="G202" s="43"/>
    </row>
    <row r="203" spans="1:7" x14ac:dyDescent="0.2">
      <c r="A203" s="42"/>
      <c r="B203" s="43"/>
      <c r="C203" s="44"/>
      <c r="D203" s="43"/>
      <c r="E203" s="43"/>
      <c r="F203" s="43"/>
      <c r="G203" s="43"/>
    </row>
    <row r="204" spans="1:7" x14ac:dyDescent="0.2">
      <c r="A204" s="42"/>
      <c r="B204" s="43"/>
      <c r="C204" s="44"/>
      <c r="D204" s="43"/>
      <c r="E204" s="43"/>
      <c r="F204" s="43"/>
      <c r="G204" s="43"/>
    </row>
    <row r="205" spans="1:7" x14ac:dyDescent="0.2">
      <c r="A205" s="42"/>
      <c r="B205" s="43"/>
      <c r="C205" s="44"/>
      <c r="D205" s="43"/>
      <c r="E205" s="43"/>
      <c r="F205" s="43"/>
      <c r="G205" s="43"/>
    </row>
    <row r="206" spans="1:7" x14ac:dyDescent="0.2">
      <c r="A206" s="42"/>
      <c r="B206" s="43"/>
      <c r="C206" s="44"/>
      <c r="D206" s="43"/>
      <c r="E206" s="43"/>
      <c r="F206" s="43"/>
      <c r="G206" s="43"/>
    </row>
    <row r="207" spans="1:7" x14ac:dyDescent="0.2">
      <c r="A207" s="42"/>
      <c r="B207" s="43"/>
      <c r="C207" s="44"/>
      <c r="D207" s="43"/>
      <c r="E207" s="43"/>
      <c r="F207" s="43"/>
      <c r="G207" s="43"/>
    </row>
    <row r="208" spans="1:7" x14ac:dyDescent="0.2">
      <c r="A208" s="42"/>
      <c r="B208" s="43"/>
      <c r="C208" s="44"/>
      <c r="D208" s="43"/>
      <c r="E208" s="43"/>
      <c r="F208" s="43"/>
      <c r="G208" s="43"/>
    </row>
    <row r="209" spans="1:7" x14ac:dyDescent="0.2">
      <c r="A209" s="42"/>
      <c r="B209" s="43"/>
      <c r="C209" s="44"/>
      <c r="D209" s="43"/>
      <c r="E209" s="43"/>
      <c r="F209" s="43"/>
      <c r="G209" s="43"/>
    </row>
    <row r="210" spans="1:7" x14ac:dyDescent="0.2">
      <c r="A210" s="42"/>
      <c r="B210" s="43"/>
      <c r="C210" s="44"/>
      <c r="D210" s="43"/>
      <c r="E210" s="43"/>
      <c r="F210" s="43"/>
      <c r="G210" s="43"/>
    </row>
    <row r="211" spans="1:7" x14ac:dyDescent="0.2">
      <c r="A211" s="42"/>
      <c r="B211" s="43"/>
      <c r="C211" s="44"/>
      <c r="D211" s="43"/>
      <c r="E211" s="43"/>
      <c r="F211" s="43"/>
      <c r="G211" s="43"/>
    </row>
    <row r="212" spans="1:7" x14ac:dyDescent="0.2">
      <c r="A212" s="42"/>
      <c r="B212" s="43"/>
      <c r="C212" s="44"/>
      <c r="D212" s="43"/>
      <c r="E212" s="43"/>
      <c r="F212" s="43"/>
      <c r="G212" s="43"/>
    </row>
    <row r="213" spans="1:7" x14ac:dyDescent="0.2">
      <c r="A213" s="42"/>
      <c r="B213" s="43"/>
      <c r="C213" s="44"/>
      <c r="D213" s="43"/>
      <c r="E213" s="43"/>
      <c r="F213" s="43"/>
      <c r="G213" s="43"/>
    </row>
    <row r="214" spans="1:7" x14ac:dyDescent="0.2">
      <c r="A214" s="42"/>
      <c r="B214" s="43"/>
      <c r="C214" s="44"/>
      <c r="D214" s="43"/>
      <c r="E214" s="43"/>
      <c r="F214" s="43"/>
      <c r="G214" s="43"/>
    </row>
    <row r="215" spans="1:7" x14ac:dyDescent="0.2">
      <c r="A215" s="42"/>
      <c r="B215" s="43"/>
      <c r="C215" s="44"/>
      <c r="D215" s="43"/>
      <c r="E215" s="43"/>
      <c r="F215" s="43"/>
      <c r="G215" s="43"/>
    </row>
    <row r="216" spans="1:7" x14ac:dyDescent="0.2">
      <c r="A216" s="42"/>
      <c r="B216" s="43"/>
      <c r="C216" s="44"/>
      <c r="D216" s="43"/>
      <c r="E216" s="43"/>
      <c r="F216" s="43"/>
      <c r="G216" s="43"/>
    </row>
    <row r="217" spans="1:7" x14ac:dyDescent="0.2">
      <c r="A217" s="42"/>
      <c r="B217" s="43"/>
      <c r="C217" s="44"/>
      <c r="D217" s="43"/>
      <c r="E217" s="43"/>
      <c r="F217" s="43"/>
      <c r="G217" s="43"/>
    </row>
    <row r="218" spans="1:7" x14ac:dyDescent="0.2">
      <c r="A218" s="42"/>
      <c r="B218" s="43"/>
      <c r="C218" s="44"/>
      <c r="D218" s="43"/>
      <c r="E218" s="43"/>
      <c r="F218" s="43"/>
      <c r="G218" s="43"/>
    </row>
    <row r="219" spans="1:7" x14ac:dyDescent="0.2">
      <c r="A219" s="42"/>
      <c r="B219" s="43"/>
      <c r="C219" s="44"/>
      <c r="D219" s="43"/>
      <c r="E219" s="43"/>
      <c r="F219" s="43"/>
      <c r="G219" s="43"/>
    </row>
    <row r="220" spans="1:7" x14ac:dyDescent="0.2">
      <c r="A220" s="42"/>
      <c r="B220" s="43"/>
      <c r="C220" s="44"/>
      <c r="D220" s="43"/>
      <c r="E220" s="43"/>
      <c r="F220" s="43"/>
      <c r="G220" s="43"/>
    </row>
    <row r="221" spans="1:7" x14ac:dyDescent="0.2">
      <c r="A221" s="42"/>
      <c r="B221" s="43"/>
      <c r="C221" s="44"/>
      <c r="D221" s="43"/>
      <c r="E221" s="43"/>
      <c r="F221" s="43"/>
      <c r="G221" s="43"/>
    </row>
    <row r="222" spans="1:7" x14ac:dyDescent="0.2">
      <c r="A222" s="42"/>
      <c r="B222" s="43"/>
      <c r="C222" s="44"/>
      <c r="D222" s="43"/>
      <c r="E222" s="43"/>
      <c r="F222" s="43"/>
      <c r="G222" s="43"/>
    </row>
    <row r="223" spans="1:7" x14ac:dyDescent="0.2">
      <c r="A223" s="42"/>
      <c r="B223" s="43"/>
      <c r="C223" s="44"/>
      <c r="D223" s="43"/>
      <c r="E223" s="43"/>
      <c r="F223" s="43"/>
      <c r="G223" s="43"/>
    </row>
    <row r="224" spans="1:7" x14ac:dyDescent="0.2">
      <c r="A224" s="42"/>
      <c r="B224" s="43"/>
      <c r="C224" s="44"/>
      <c r="D224" s="43"/>
      <c r="E224" s="43"/>
      <c r="F224" s="43"/>
      <c r="G224" s="43"/>
    </row>
    <row r="225" spans="1:7" x14ac:dyDescent="0.2">
      <c r="A225" s="42"/>
      <c r="B225" s="43"/>
      <c r="C225" s="44"/>
      <c r="D225" s="43"/>
      <c r="E225" s="43"/>
      <c r="F225" s="43"/>
      <c r="G225" s="43"/>
    </row>
    <row r="226" spans="1:7" x14ac:dyDescent="0.2">
      <c r="A226" s="42"/>
      <c r="B226" s="43"/>
      <c r="C226" s="44"/>
      <c r="D226" s="43"/>
      <c r="E226" s="43"/>
      <c r="F226" s="43"/>
      <c r="G226" s="43"/>
    </row>
    <row r="227" spans="1:7" x14ac:dyDescent="0.2">
      <c r="A227" s="42"/>
      <c r="B227" s="43"/>
      <c r="C227" s="44"/>
      <c r="D227" s="43"/>
      <c r="E227" s="43"/>
      <c r="F227" s="43"/>
      <c r="G227" s="43"/>
    </row>
    <row r="228" spans="1:7" x14ac:dyDescent="0.2">
      <c r="A228" s="42"/>
      <c r="B228" s="43"/>
      <c r="C228" s="44"/>
      <c r="D228" s="43"/>
      <c r="E228" s="43"/>
      <c r="F228" s="43"/>
      <c r="G228" s="43"/>
    </row>
    <row r="229" spans="1:7" x14ac:dyDescent="0.2">
      <c r="A229" s="42"/>
      <c r="B229" s="43"/>
      <c r="C229" s="44"/>
      <c r="D229" s="43"/>
      <c r="E229" s="43"/>
      <c r="F229" s="43"/>
      <c r="G229" s="43"/>
    </row>
    <row r="230" spans="1:7" x14ac:dyDescent="0.2">
      <c r="A230" s="42"/>
      <c r="B230" s="43"/>
      <c r="C230" s="44"/>
      <c r="D230" s="43"/>
      <c r="E230" s="43"/>
      <c r="F230" s="43"/>
      <c r="G230" s="43"/>
    </row>
    <row r="231" spans="1:7" x14ac:dyDescent="0.2">
      <c r="A231" s="42"/>
      <c r="B231" s="43"/>
      <c r="C231" s="44"/>
      <c r="D231" s="43"/>
      <c r="E231" s="43"/>
      <c r="F231" s="43"/>
      <c r="G231" s="43"/>
    </row>
    <row r="232" spans="1:7" x14ac:dyDescent="0.2">
      <c r="A232" s="42"/>
      <c r="B232" s="43"/>
      <c r="C232" s="44"/>
      <c r="D232" s="43"/>
      <c r="E232" s="43"/>
      <c r="F232" s="43"/>
      <c r="G232" s="43"/>
    </row>
    <row r="233" spans="1:7" x14ac:dyDescent="0.2">
      <c r="A233" s="42"/>
      <c r="B233" s="43"/>
      <c r="C233" s="44"/>
      <c r="D233" s="43"/>
      <c r="E233" s="43"/>
      <c r="F233" s="43"/>
      <c r="G233" s="43"/>
    </row>
    <row r="234" spans="1:7" x14ac:dyDescent="0.2">
      <c r="A234" s="42"/>
      <c r="B234" s="43"/>
      <c r="C234" s="44"/>
      <c r="D234" s="43"/>
      <c r="E234" s="43"/>
      <c r="F234" s="43"/>
      <c r="G234" s="43"/>
    </row>
    <row r="235" spans="1:7" x14ac:dyDescent="0.2">
      <c r="A235" s="42"/>
      <c r="B235" s="43"/>
      <c r="C235" s="44"/>
      <c r="D235" s="43"/>
      <c r="E235" s="43"/>
      <c r="F235" s="43"/>
      <c r="G235" s="43"/>
    </row>
    <row r="236" spans="1:7" x14ac:dyDescent="0.2">
      <c r="A236" s="42"/>
      <c r="B236" s="43"/>
      <c r="C236" s="44"/>
      <c r="D236" s="43"/>
      <c r="E236" s="43"/>
      <c r="F236" s="43"/>
      <c r="G236" s="43"/>
    </row>
    <row r="237" spans="1:7" x14ac:dyDescent="0.2">
      <c r="A237" s="42"/>
      <c r="B237" s="43"/>
      <c r="C237" s="44"/>
      <c r="D237" s="43"/>
      <c r="E237" s="43"/>
      <c r="F237" s="43"/>
      <c r="G237" s="43"/>
    </row>
    <row r="238" spans="1:7" x14ac:dyDescent="0.2">
      <c r="A238" s="42"/>
      <c r="B238" s="43"/>
      <c r="C238" s="44"/>
      <c r="D238" s="43"/>
      <c r="E238" s="43"/>
      <c r="F238" s="43"/>
      <c r="G238" s="43"/>
    </row>
    <row r="239" spans="1:7" x14ac:dyDescent="0.2">
      <c r="A239" s="42"/>
      <c r="B239" s="43"/>
      <c r="C239" s="44"/>
      <c r="D239" s="43"/>
      <c r="E239" s="43"/>
      <c r="F239" s="43"/>
      <c r="G239" s="43"/>
    </row>
    <row r="240" spans="1:7" x14ac:dyDescent="0.2">
      <c r="A240" s="42"/>
      <c r="B240" s="43"/>
      <c r="C240" s="44"/>
      <c r="D240" s="43"/>
      <c r="E240" s="43"/>
      <c r="F240" s="43"/>
      <c r="G240" s="43"/>
    </row>
    <row r="241" spans="1:7" x14ac:dyDescent="0.2">
      <c r="A241" s="42"/>
      <c r="B241" s="43"/>
      <c r="C241" s="44"/>
      <c r="D241" s="43"/>
      <c r="E241" s="43"/>
      <c r="F241" s="43"/>
      <c r="G241" s="43"/>
    </row>
    <row r="242" spans="1:7" x14ac:dyDescent="0.2">
      <c r="A242" s="42"/>
      <c r="B242" s="43"/>
      <c r="C242" s="44"/>
      <c r="D242" s="43"/>
      <c r="E242" s="43"/>
      <c r="F242" s="43"/>
      <c r="G242" s="43"/>
    </row>
    <row r="243" spans="1:7" x14ac:dyDescent="0.2">
      <c r="A243" s="42"/>
      <c r="B243" s="43"/>
      <c r="C243" s="44"/>
      <c r="D243" s="43"/>
      <c r="E243" s="43"/>
      <c r="F243" s="43"/>
      <c r="G243" s="43"/>
    </row>
    <row r="244" spans="1:7" x14ac:dyDescent="0.2">
      <c r="A244" s="42"/>
      <c r="B244" s="43"/>
      <c r="C244" s="44"/>
      <c r="D244" s="43"/>
      <c r="E244" s="43"/>
      <c r="F244" s="43"/>
      <c r="G244" s="43"/>
    </row>
    <row r="245" spans="1:7" x14ac:dyDescent="0.2">
      <c r="A245" s="42"/>
      <c r="B245" s="43"/>
      <c r="C245" s="44"/>
      <c r="D245" s="43"/>
      <c r="E245" s="43"/>
      <c r="F245" s="43"/>
      <c r="G245" s="43"/>
    </row>
    <row r="246" spans="1:7" x14ac:dyDescent="0.2">
      <c r="A246" s="42"/>
      <c r="B246" s="43"/>
      <c r="C246" s="44"/>
      <c r="D246" s="43"/>
      <c r="E246" s="43"/>
      <c r="F246" s="43"/>
      <c r="G246" s="43"/>
    </row>
    <row r="247" spans="1:7" x14ac:dyDescent="0.2">
      <c r="A247" s="42"/>
      <c r="B247" s="43"/>
      <c r="C247" s="44"/>
      <c r="D247" s="43"/>
      <c r="E247" s="43"/>
      <c r="F247" s="43"/>
      <c r="G247" s="43"/>
    </row>
    <row r="248" spans="1:7" x14ac:dyDescent="0.2">
      <c r="A248" s="42"/>
      <c r="B248" s="43"/>
      <c r="C248" s="44"/>
      <c r="D248" s="43"/>
      <c r="E248" s="43"/>
      <c r="F248" s="43"/>
      <c r="G248" s="43"/>
    </row>
    <row r="249" spans="1:7" x14ac:dyDescent="0.2">
      <c r="A249" s="42"/>
      <c r="B249" s="43"/>
      <c r="C249" s="44"/>
      <c r="D249" s="43"/>
      <c r="E249" s="43"/>
      <c r="F249" s="43"/>
      <c r="G249" s="43"/>
    </row>
    <row r="250" spans="1:7" x14ac:dyDescent="0.2">
      <c r="A250" s="42"/>
      <c r="B250" s="43"/>
      <c r="C250" s="44"/>
      <c r="D250" s="43"/>
      <c r="E250" s="43"/>
      <c r="F250" s="43"/>
      <c r="G250" s="43"/>
    </row>
    <row r="251" spans="1:7" x14ac:dyDescent="0.2">
      <c r="A251" s="42"/>
      <c r="B251" s="43"/>
      <c r="C251" s="44"/>
      <c r="D251" s="43"/>
      <c r="E251" s="43"/>
      <c r="F251" s="43"/>
      <c r="G251" s="43"/>
    </row>
    <row r="252" spans="1:7" x14ac:dyDescent="0.2">
      <c r="A252" s="42"/>
      <c r="B252" s="43"/>
      <c r="C252" s="44"/>
      <c r="D252" s="43"/>
      <c r="E252" s="43"/>
      <c r="F252" s="43"/>
      <c r="G252" s="43"/>
    </row>
    <row r="253" spans="1:7" x14ac:dyDescent="0.2">
      <c r="A253" s="42"/>
      <c r="B253" s="43"/>
      <c r="C253" s="44"/>
      <c r="D253" s="43"/>
      <c r="E253" s="43"/>
      <c r="F253" s="43"/>
      <c r="G253" s="43"/>
    </row>
    <row r="254" spans="1:7" x14ac:dyDescent="0.2">
      <c r="A254" s="42"/>
      <c r="B254" s="43"/>
      <c r="C254" s="44"/>
      <c r="D254" s="43"/>
      <c r="E254" s="43"/>
      <c r="F254" s="43"/>
      <c r="G254" s="43"/>
    </row>
    <row r="255" spans="1:7" x14ac:dyDescent="0.2">
      <c r="A255" s="42"/>
      <c r="B255" s="43"/>
      <c r="C255" s="44"/>
      <c r="D255" s="43"/>
      <c r="E255" s="43"/>
      <c r="F255" s="43"/>
      <c r="G255" s="43"/>
    </row>
    <row r="256" spans="1:7" x14ac:dyDescent="0.2">
      <c r="A256" s="42"/>
      <c r="B256" s="43"/>
      <c r="C256" s="44"/>
      <c r="D256" s="43"/>
      <c r="E256" s="43"/>
      <c r="F256" s="43"/>
      <c r="G256" s="43"/>
    </row>
    <row r="257" spans="1:7" x14ac:dyDescent="0.2">
      <c r="A257" s="42"/>
      <c r="B257" s="43"/>
      <c r="C257" s="44"/>
      <c r="D257" s="43"/>
      <c r="E257" s="43"/>
      <c r="F257" s="43"/>
      <c r="G257" s="43"/>
    </row>
    <row r="258" spans="1:7" x14ac:dyDescent="0.2">
      <c r="A258" s="42"/>
      <c r="B258" s="43"/>
      <c r="C258" s="44"/>
      <c r="D258" s="43"/>
      <c r="E258" s="43"/>
      <c r="F258" s="43"/>
      <c r="G258" s="43"/>
    </row>
    <row r="259" spans="1:7" x14ac:dyDescent="0.2">
      <c r="A259" s="42"/>
      <c r="B259" s="43"/>
      <c r="C259" s="44"/>
      <c r="D259" s="43"/>
      <c r="E259" s="43"/>
      <c r="F259" s="43"/>
      <c r="G259" s="43"/>
    </row>
    <row r="260" spans="1:7" x14ac:dyDescent="0.2">
      <c r="A260" s="42"/>
      <c r="B260" s="43"/>
      <c r="C260" s="44"/>
      <c r="D260" s="43"/>
      <c r="E260" s="43"/>
      <c r="F260" s="43"/>
      <c r="G260" s="43"/>
    </row>
    <row r="261" spans="1:7" x14ac:dyDescent="0.2">
      <c r="A261" s="42"/>
      <c r="B261" s="43"/>
      <c r="C261" s="44"/>
      <c r="D261" s="43"/>
      <c r="E261" s="43"/>
      <c r="F261" s="43"/>
      <c r="G261" s="43"/>
    </row>
    <row r="262" spans="1:7" x14ac:dyDescent="0.2">
      <c r="A262" s="42"/>
      <c r="B262" s="43"/>
      <c r="C262" s="44"/>
      <c r="D262" s="43"/>
      <c r="E262" s="43"/>
      <c r="F262" s="43"/>
      <c r="G262" s="43"/>
    </row>
    <row r="263" spans="1:7" x14ac:dyDescent="0.2">
      <c r="A263" s="42"/>
      <c r="B263" s="43"/>
      <c r="C263" s="44"/>
      <c r="D263" s="43"/>
      <c r="E263" s="43"/>
      <c r="F263" s="43"/>
      <c r="G263" s="43"/>
    </row>
    <row r="264" spans="1:7" x14ac:dyDescent="0.2">
      <c r="A264" s="42"/>
      <c r="B264" s="43"/>
      <c r="C264" s="44"/>
      <c r="D264" s="43"/>
      <c r="E264" s="43"/>
      <c r="F264" s="43"/>
      <c r="G264" s="43"/>
    </row>
    <row r="265" spans="1:7" x14ac:dyDescent="0.2">
      <c r="A265" s="42"/>
      <c r="B265" s="43"/>
      <c r="C265" s="44"/>
      <c r="D265" s="43"/>
      <c r="E265" s="43"/>
      <c r="F265" s="43"/>
      <c r="G265" s="43"/>
    </row>
    <row r="266" spans="1:7" x14ac:dyDescent="0.2">
      <c r="A266" s="42"/>
      <c r="B266" s="43"/>
      <c r="C266" s="44"/>
      <c r="D266" s="43"/>
      <c r="E266" s="43"/>
      <c r="F266" s="43"/>
      <c r="G266" s="43"/>
    </row>
    <row r="267" spans="1:7" x14ac:dyDescent="0.2">
      <c r="A267" s="42"/>
      <c r="B267" s="43"/>
      <c r="C267" s="44"/>
      <c r="D267" s="43"/>
      <c r="E267" s="43"/>
      <c r="F267" s="43"/>
      <c r="G267" s="43"/>
    </row>
    <row r="268" spans="1:7" x14ac:dyDescent="0.2">
      <c r="A268" s="42"/>
      <c r="B268" s="43"/>
      <c r="C268" s="44"/>
      <c r="D268" s="43"/>
      <c r="E268" s="43"/>
      <c r="F268" s="43"/>
      <c r="G268" s="43"/>
    </row>
    <row r="269" spans="1:7" x14ac:dyDescent="0.2">
      <c r="A269" s="42"/>
      <c r="B269" s="43"/>
      <c r="C269" s="44"/>
      <c r="D269" s="43"/>
      <c r="E269" s="43"/>
      <c r="F269" s="43"/>
      <c r="G269" s="43"/>
    </row>
    <row r="270" spans="1:7" x14ac:dyDescent="0.2">
      <c r="A270" s="42"/>
      <c r="B270" s="43"/>
      <c r="C270" s="44"/>
      <c r="D270" s="43"/>
      <c r="E270" s="43"/>
      <c r="F270" s="43"/>
      <c r="G270" s="43"/>
    </row>
    <row r="271" spans="1:7" x14ac:dyDescent="0.2">
      <c r="A271" s="42"/>
      <c r="B271" s="43"/>
      <c r="C271" s="44"/>
      <c r="D271" s="43"/>
      <c r="E271" s="43"/>
      <c r="F271" s="43"/>
      <c r="G271" s="43"/>
    </row>
    <row r="272" spans="1:7" x14ac:dyDescent="0.2">
      <c r="A272" s="42"/>
      <c r="B272" s="43"/>
      <c r="C272" s="44"/>
      <c r="D272" s="43"/>
      <c r="E272" s="43"/>
      <c r="F272" s="43"/>
      <c r="G272" s="43"/>
    </row>
    <row r="273" spans="1:7" x14ac:dyDescent="0.2">
      <c r="A273" s="42"/>
      <c r="B273" s="43"/>
      <c r="C273" s="44"/>
      <c r="D273" s="43"/>
      <c r="E273" s="43"/>
      <c r="F273" s="43"/>
      <c r="G273" s="43"/>
    </row>
    <row r="274" spans="1:7" x14ac:dyDescent="0.2">
      <c r="A274" s="42"/>
      <c r="B274" s="43"/>
      <c r="C274" s="44"/>
      <c r="D274" s="43"/>
      <c r="E274" s="43"/>
      <c r="F274" s="43"/>
      <c r="G274" s="43"/>
    </row>
    <row r="275" spans="1:7" x14ac:dyDescent="0.2">
      <c r="A275" s="42"/>
      <c r="B275" s="43"/>
      <c r="C275" s="44"/>
      <c r="D275" s="43"/>
      <c r="E275" s="43"/>
      <c r="F275" s="43"/>
      <c r="G275" s="43"/>
    </row>
    <row r="276" spans="1:7" x14ac:dyDescent="0.2">
      <c r="A276" s="42"/>
      <c r="B276" s="43"/>
      <c r="C276" s="44"/>
      <c r="D276" s="43"/>
      <c r="E276" s="43"/>
      <c r="F276" s="43"/>
      <c r="G276" s="43"/>
    </row>
    <row r="277" spans="1:7" x14ac:dyDescent="0.2">
      <c r="A277" s="42"/>
      <c r="B277" s="43"/>
      <c r="C277" s="44"/>
      <c r="D277" s="43"/>
      <c r="E277" s="43"/>
      <c r="F277" s="43"/>
      <c r="G277" s="43"/>
    </row>
    <row r="278" spans="1:7" x14ac:dyDescent="0.2">
      <c r="A278" s="42"/>
      <c r="B278" s="43"/>
      <c r="C278" s="44"/>
      <c r="D278" s="43"/>
      <c r="E278" s="43"/>
      <c r="F278" s="43"/>
      <c r="G278" s="43"/>
    </row>
    <row r="279" spans="1:7" x14ac:dyDescent="0.2">
      <c r="A279" s="42"/>
      <c r="B279" s="43"/>
      <c r="C279" s="44"/>
      <c r="D279" s="43"/>
      <c r="E279" s="43"/>
      <c r="F279" s="43"/>
      <c r="G279" s="43"/>
    </row>
    <row r="280" spans="1:7" x14ac:dyDescent="0.2">
      <c r="A280" s="42"/>
      <c r="B280" s="43"/>
      <c r="C280" s="44"/>
      <c r="D280" s="43"/>
      <c r="E280" s="43"/>
      <c r="F280" s="43"/>
      <c r="G280" s="43"/>
    </row>
    <row r="281" spans="1:7" x14ac:dyDescent="0.2">
      <c r="A281" s="42"/>
      <c r="B281" s="43"/>
      <c r="C281" s="44"/>
      <c r="D281" s="43"/>
      <c r="E281" s="43"/>
      <c r="F281" s="43"/>
      <c r="G281" s="43"/>
    </row>
    <row r="282" spans="1:7" x14ac:dyDescent="0.2">
      <c r="A282" s="42"/>
      <c r="B282" s="43"/>
      <c r="C282" s="44"/>
      <c r="D282" s="43"/>
      <c r="E282" s="43"/>
      <c r="F282" s="43"/>
      <c r="G282" s="43"/>
    </row>
    <row r="283" spans="1:7" x14ac:dyDescent="0.2">
      <c r="A283" s="42"/>
      <c r="B283" s="43"/>
      <c r="C283" s="44"/>
      <c r="D283" s="43"/>
      <c r="E283" s="43"/>
      <c r="F283" s="43"/>
      <c r="G283" s="43"/>
    </row>
    <row r="284" spans="1:7" x14ac:dyDescent="0.2">
      <c r="A284" s="42"/>
      <c r="B284" s="43"/>
      <c r="C284" s="44"/>
      <c r="D284" s="43"/>
      <c r="E284" s="43"/>
      <c r="F284" s="43"/>
      <c r="G284" s="43"/>
    </row>
    <row r="285" spans="1:7" x14ac:dyDescent="0.2">
      <c r="A285" s="42"/>
      <c r="B285" s="43"/>
      <c r="C285" s="44"/>
      <c r="D285" s="43"/>
      <c r="E285" s="43"/>
      <c r="F285" s="43"/>
      <c r="G285" s="43"/>
    </row>
    <row r="286" spans="1:7" x14ac:dyDescent="0.2">
      <c r="A286" s="42"/>
      <c r="B286" s="43"/>
      <c r="C286" s="44"/>
      <c r="D286" s="43"/>
      <c r="E286" s="43"/>
      <c r="F286" s="43"/>
      <c r="G286" s="43"/>
    </row>
    <row r="287" spans="1:7" x14ac:dyDescent="0.2">
      <c r="A287" s="42"/>
      <c r="B287" s="43"/>
      <c r="C287" s="44"/>
      <c r="D287" s="43"/>
      <c r="E287" s="43"/>
      <c r="F287" s="43"/>
      <c r="G287" s="43"/>
    </row>
    <row r="288" spans="1:7" x14ac:dyDescent="0.2">
      <c r="A288" s="42"/>
      <c r="B288" s="43"/>
      <c r="C288" s="44"/>
      <c r="D288" s="43"/>
      <c r="E288" s="43"/>
      <c r="F288" s="43"/>
      <c r="G288" s="43"/>
    </row>
    <row r="289" spans="1:7" x14ac:dyDescent="0.2">
      <c r="A289" s="42"/>
      <c r="B289" s="43"/>
      <c r="C289" s="44"/>
      <c r="D289" s="43"/>
      <c r="E289" s="43"/>
      <c r="F289" s="43"/>
      <c r="G289" s="43"/>
    </row>
    <row r="290" spans="1:7" x14ac:dyDescent="0.2">
      <c r="A290" s="42"/>
      <c r="B290" s="43"/>
      <c r="C290" s="44"/>
      <c r="D290" s="43"/>
      <c r="E290" s="43"/>
      <c r="F290" s="43"/>
      <c r="G290" s="43"/>
    </row>
    <row r="291" spans="1:7" x14ac:dyDescent="0.2">
      <c r="A291" s="42"/>
      <c r="B291" s="43"/>
      <c r="C291" s="44"/>
      <c r="D291" s="43"/>
      <c r="E291" s="43"/>
      <c r="F291" s="43"/>
      <c r="G291" s="43"/>
    </row>
    <row r="292" spans="1:7" x14ac:dyDescent="0.2">
      <c r="A292" s="42"/>
      <c r="B292" s="43"/>
      <c r="C292" s="44"/>
      <c r="D292" s="43"/>
      <c r="E292" s="43"/>
      <c r="F292" s="43"/>
      <c r="G292" s="43"/>
    </row>
    <row r="293" spans="1:7" x14ac:dyDescent="0.2">
      <c r="A293" s="42"/>
      <c r="B293" s="43"/>
      <c r="C293" s="44"/>
      <c r="D293" s="43"/>
      <c r="E293" s="43"/>
      <c r="F293" s="43"/>
      <c r="G293" s="43"/>
    </row>
    <row r="294" spans="1:7" x14ac:dyDescent="0.2">
      <c r="A294" s="42"/>
      <c r="B294" s="43"/>
      <c r="C294" s="44"/>
      <c r="D294" s="43"/>
      <c r="E294" s="43"/>
      <c r="F294" s="43"/>
      <c r="G294" s="43"/>
    </row>
    <row r="295" spans="1:7" x14ac:dyDescent="0.2">
      <c r="A295" s="42"/>
      <c r="B295" s="43"/>
      <c r="C295" s="44"/>
      <c r="D295" s="43"/>
      <c r="E295" s="43"/>
      <c r="F295" s="43"/>
      <c r="G295" s="43"/>
    </row>
    <row r="296" spans="1:7" x14ac:dyDescent="0.2">
      <c r="A296" s="42"/>
      <c r="B296" s="43"/>
      <c r="C296" s="44"/>
      <c r="D296" s="43"/>
      <c r="E296" s="43"/>
      <c r="F296" s="43"/>
      <c r="G296" s="43"/>
    </row>
    <row r="297" spans="1:7" x14ac:dyDescent="0.2">
      <c r="A297" s="42"/>
      <c r="B297" s="43"/>
      <c r="C297" s="44"/>
      <c r="D297" s="43"/>
      <c r="E297" s="43"/>
      <c r="F297" s="43"/>
      <c r="G297" s="43"/>
    </row>
    <row r="298" spans="1:7" x14ac:dyDescent="0.2">
      <c r="A298" s="42"/>
      <c r="B298" s="43"/>
      <c r="C298" s="44"/>
      <c r="D298" s="43"/>
      <c r="E298" s="43"/>
      <c r="F298" s="43"/>
      <c r="G298" s="43"/>
    </row>
    <row r="299" spans="1:7" x14ac:dyDescent="0.2">
      <c r="A299" s="42"/>
      <c r="B299" s="43"/>
      <c r="C299" s="44"/>
      <c r="D299" s="43"/>
      <c r="E299" s="43"/>
      <c r="F299" s="43"/>
      <c r="G299" s="43"/>
    </row>
    <row r="300" spans="1:7" x14ac:dyDescent="0.2">
      <c r="A300" s="42"/>
      <c r="B300" s="43"/>
      <c r="C300" s="44"/>
      <c r="D300" s="43"/>
      <c r="E300" s="43"/>
      <c r="F300" s="43"/>
      <c r="G300" s="43"/>
    </row>
    <row r="301" spans="1:7" x14ac:dyDescent="0.2">
      <c r="A301" s="42"/>
      <c r="B301" s="43"/>
      <c r="C301" s="44"/>
      <c r="D301" s="43"/>
      <c r="E301" s="43"/>
      <c r="F301" s="43"/>
      <c r="G301" s="43"/>
    </row>
    <row r="302" spans="1:7" x14ac:dyDescent="0.2">
      <c r="A302" s="42"/>
      <c r="B302" s="43"/>
      <c r="C302" s="44"/>
      <c r="D302" s="43"/>
      <c r="E302" s="43"/>
      <c r="F302" s="43"/>
      <c r="G302" s="43"/>
    </row>
    <row r="303" spans="1:7" x14ac:dyDescent="0.2">
      <c r="A303" s="42"/>
      <c r="B303" s="43"/>
      <c r="C303" s="44"/>
      <c r="D303" s="43"/>
      <c r="E303" s="43"/>
      <c r="F303" s="43"/>
      <c r="G303" s="43"/>
    </row>
    <row r="304" spans="1:7" x14ac:dyDescent="0.2">
      <c r="A304" s="42"/>
      <c r="B304" s="43"/>
      <c r="C304" s="44"/>
      <c r="D304" s="43"/>
      <c r="E304" s="43"/>
      <c r="F304" s="43"/>
      <c r="G304" s="43"/>
    </row>
    <row r="305" spans="1:7" x14ac:dyDescent="0.2">
      <c r="A305" s="42"/>
      <c r="B305" s="43"/>
      <c r="C305" s="44"/>
      <c r="D305" s="43"/>
      <c r="E305" s="43"/>
      <c r="F305" s="43"/>
      <c r="G305" s="43"/>
    </row>
    <row r="306" spans="1:7" x14ac:dyDescent="0.2">
      <c r="A306" s="42"/>
      <c r="B306" s="43"/>
      <c r="C306" s="44"/>
      <c r="D306" s="43"/>
      <c r="E306" s="43"/>
      <c r="F306" s="43"/>
      <c r="G306" s="43"/>
    </row>
    <row r="307" spans="1:7" x14ac:dyDescent="0.2">
      <c r="A307" s="42"/>
      <c r="B307" s="43"/>
      <c r="C307" s="44"/>
      <c r="D307" s="43"/>
      <c r="E307" s="43"/>
      <c r="F307" s="43"/>
      <c r="G307" s="43"/>
    </row>
    <row r="308" spans="1:7" x14ac:dyDescent="0.2">
      <c r="A308" s="42"/>
      <c r="B308" s="43"/>
      <c r="C308" s="44"/>
      <c r="D308" s="43"/>
      <c r="E308" s="43"/>
      <c r="F308" s="43"/>
      <c r="G308" s="43"/>
    </row>
    <row r="309" spans="1:7" x14ac:dyDescent="0.2">
      <c r="A309" s="42"/>
      <c r="B309" s="43"/>
      <c r="C309" s="44"/>
      <c r="D309" s="43"/>
      <c r="E309" s="43"/>
      <c r="F309" s="43"/>
      <c r="G309" s="43"/>
    </row>
    <row r="310" spans="1:7" x14ac:dyDescent="0.2">
      <c r="A310" s="42"/>
      <c r="B310" s="43"/>
      <c r="C310" s="44"/>
      <c r="D310" s="43"/>
      <c r="E310" s="43"/>
      <c r="F310" s="43"/>
      <c r="G310" s="43"/>
    </row>
    <row r="311" spans="1:7" x14ac:dyDescent="0.2">
      <c r="A311" s="42"/>
      <c r="B311" s="43"/>
      <c r="C311" s="44"/>
      <c r="D311" s="43"/>
      <c r="E311" s="43"/>
      <c r="F311" s="43"/>
      <c r="G311" s="43"/>
    </row>
    <row r="312" spans="1:7" x14ac:dyDescent="0.2">
      <c r="A312" s="42"/>
      <c r="B312" s="43"/>
      <c r="C312" s="44"/>
      <c r="D312" s="43"/>
      <c r="E312" s="43"/>
      <c r="F312" s="43"/>
      <c r="G312" s="43"/>
    </row>
    <row r="313" spans="1:7" x14ac:dyDescent="0.2">
      <c r="A313" s="42"/>
      <c r="B313" s="43"/>
      <c r="C313" s="44"/>
      <c r="D313" s="43"/>
      <c r="E313" s="43"/>
      <c r="F313" s="43"/>
      <c r="G313" s="43"/>
    </row>
    <row r="314" spans="1:7" x14ac:dyDescent="0.2">
      <c r="A314" s="42"/>
      <c r="B314" s="43"/>
      <c r="C314" s="44"/>
      <c r="D314" s="43"/>
      <c r="E314" s="43"/>
      <c r="F314" s="43"/>
      <c r="G314" s="43"/>
    </row>
    <row r="315" spans="1:7" x14ac:dyDescent="0.2">
      <c r="A315" s="42"/>
      <c r="B315" s="43"/>
      <c r="C315" s="44"/>
      <c r="D315" s="43"/>
      <c r="E315" s="43"/>
      <c r="F315" s="43"/>
      <c r="G315" s="43"/>
    </row>
    <row r="316" spans="1:7" x14ac:dyDescent="0.2">
      <c r="A316" s="42"/>
      <c r="B316" s="43"/>
      <c r="C316" s="44"/>
      <c r="D316" s="43"/>
      <c r="E316" s="43"/>
      <c r="F316" s="43"/>
      <c r="G316" s="43"/>
    </row>
    <row r="317" spans="1:7" x14ac:dyDescent="0.2">
      <c r="A317" s="42"/>
      <c r="B317" s="43"/>
      <c r="C317" s="44"/>
      <c r="D317" s="43"/>
      <c r="E317" s="43"/>
      <c r="F317" s="43"/>
      <c r="G317" s="43"/>
    </row>
    <row r="318" spans="1:7" x14ac:dyDescent="0.2">
      <c r="A318" s="42"/>
      <c r="B318" s="43"/>
      <c r="C318" s="44"/>
      <c r="D318" s="43"/>
      <c r="E318" s="43"/>
      <c r="F318" s="43"/>
      <c r="G318" s="43"/>
    </row>
    <row r="319" spans="1:7" x14ac:dyDescent="0.2">
      <c r="A319" s="42"/>
      <c r="B319" s="43"/>
      <c r="C319" s="44"/>
      <c r="D319" s="43"/>
      <c r="E319" s="43"/>
      <c r="F319" s="43"/>
      <c r="G319" s="43"/>
    </row>
    <row r="320" spans="1:7" x14ac:dyDescent="0.2">
      <c r="A320" s="42"/>
      <c r="B320" s="43"/>
      <c r="C320" s="44"/>
      <c r="D320" s="43"/>
      <c r="E320" s="43"/>
      <c r="F320" s="43"/>
      <c r="G320" s="43"/>
    </row>
    <row r="321" spans="1:7" x14ac:dyDescent="0.2">
      <c r="A321" s="42"/>
      <c r="B321" s="43"/>
      <c r="C321" s="44"/>
      <c r="D321" s="43"/>
      <c r="E321" s="43"/>
      <c r="F321" s="43"/>
      <c r="G321" s="43"/>
    </row>
    <row r="322" spans="1:7" x14ac:dyDescent="0.2">
      <c r="A322" s="42"/>
      <c r="B322" s="43"/>
      <c r="C322" s="44"/>
      <c r="D322" s="43"/>
      <c r="E322" s="43"/>
      <c r="F322" s="43"/>
      <c r="G322" s="43"/>
    </row>
    <row r="323" spans="1:7" x14ac:dyDescent="0.2">
      <c r="A323" s="42"/>
      <c r="B323" s="43"/>
      <c r="C323" s="44"/>
      <c r="D323" s="43"/>
      <c r="E323" s="43"/>
      <c r="F323" s="43"/>
      <c r="G323" s="43"/>
    </row>
    <row r="324" spans="1:7" x14ac:dyDescent="0.2">
      <c r="A324" s="42"/>
      <c r="B324" s="43"/>
      <c r="C324" s="44"/>
      <c r="D324" s="43"/>
      <c r="E324" s="43"/>
      <c r="F324" s="43"/>
      <c r="G324" s="43"/>
    </row>
    <row r="325" spans="1:7" x14ac:dyDescent="0.2">
      <c r="A325" s="42"/>
      <c r="B325" s="43"/>
      <c r="C325" s="44"/>
      <c r="D325" s="43"/>
      <c r="E325" s="43"/>
      <c r="F325" s="43"/>
      <c r="G325" s="43"/>
    </row>
    <row r="326" spans="1:7" x14ac:dyDescent="0.2">
      <c r="A326" s="42"/>
      <c r="B326" s="43"/>
      <c r="C326" s="44"/>
      <c r="D326" s="43"/>
      <c r="E326" s="43"/>
      <c r="F326" s="43"/>
      <c r="G326" s="43"/>
    </row>
    <row r="327" spans="1:7" x14ac:dyDescent="0.2">
      <c r="A327" s="42"/>
      <c r="B327" s="43"/>
      <c r="C327" s="44"/>
      <c r="D327" s="43"/>
      <c r="E327" s="43"/>
      <c r="F327" s="43"/>
      <c r="G327" s="43"/>
    </row>
    <row r="328" spans="1:7" x14ac:dyDescent="0.2">
      <c r="A328" s="42"/>
      <c r="B328" s="43"/>
      <c r="C328" s="44"/>
      <c r="D328" s="43"/>
      <c r="E328" s="43"/>
      <c r="F328" s="43"/>
      <c r="G328" s="43"/>
    </row>
    <row r="329" spans="1:7" x14ac:dyDescent="0.2">
      <c r="A329" s="42"/>
      <c r="B329" s="43"/>
      <c r="C329" s="44"/>
      <c r="D329" s="43"/>
      <c r="E329" s="43"/>
      <c r="F329" s="43"/>
      <c r="G329" s="43"/>
    </row>
    <row r="330" spans="1:7" x14ac:dyDescent="0.2">
      <c r="A330" s="42"/>
      <c r="B330" s="43"/>
      <c r="C330" s="44"/>
      <c r="D330" s="43"/>
      <c r="E330" s="43"/>
      <c r="F330" s="43"/>
      <c r="G330" s="43"/>
    </row>
    <row r="331" spans="1:7" x14ac:dyDescent="0.2">
      <c r="A331" s="42"/>
      <c r="B331" s="43"/>
      <c r="C331" s="44"/>
      <c r="D331" s="43"/>
      <c r="E331" s="43"/>
      <c r="F331" s="43"/>
      <c r="G331" s="43"/>
    </row>
    <row r="332" spans="1:7" x14ac:dyDescent="0.2">
      <c r="A332" s="42"/>
      <c r="B332" s="43"/>
      <c r="C332" s="44"/>
      <c r="D332" s="43"/>
      <c r="E332" s="43"/>
      <c r="F332" s="43"/>
      <c r="G332" s="43"/>
    </row>
    <row r="333" spans="1:7" x14ac:dyDescent="0.2">
      <c r="A333" s="42"/>
      <c r="B333" s="43"/>
      <c r="C333" s="44"/>
      <c r="D333" s="43"/>
      <c r="E333" s="43"/>
      <c r="F333" s="43"/>
      <c r="G333" s="43"/>
    </row>
    <row r="334" spans="1:7" x14ac:dyDescent="0.2">
      <c r="A334" s="42"/>
      <c r="B334" s="43"/>
      <c r="C334" s="44"/>
      <c r="D334" s="43"/>
      <c r="E334" s="43"/>
      <c r="F334" s="43"/>
      <c r="G334" s="43"/>
    </row>
    <row r="335" spans="1:7" x14ac:dyDescent="0.2">
      <c r="A335" s="42"/>
      <c r="B335" s="43"/>
      <c r="C335" s="44"/>
      <c r="D335" s="43"/>
      <c r="E335" s="43"/>
      <c r="F335" s="43"/>
      <c r="G335" s="43"/>
    </row>
    <row r="336" spans="1:7" x14ac:dyDescent="0.2">
      <c r="A336" s="42"/>
      <c r="B336" s="43"/>
      <c r="C336" s="44"/>
      <c r="D336" s="43"/>
      <c r="E336" s="43"/>
      <c r="F336" s="43"/>
      <c r="G336" s="43"/>
    </row>
    <row r="337" spans="1:7" x14ac:dyDescent="0.2">
      <c r="A337" s="42"/>
      <c r="B337" s="43"/>
      <c r="C337" s="44"/>
      <c r="D337" s="43"/>
      <c r="E337" s="43"/>
      <c r="F337" s="43"/>
      <c r="G337" s="43"/>
    </row>
    <row r="338" spans="1:7" x14ac:dyDescent="0.2">
      <c r="A338" s="42"/>
      <c r="B338" s="43"/>
      <c r="C338" s="44"/>
      <c r="D338" s="43"/>
      <c r="E338" s="43"/>
      <c r="F338" s="43"/>
      <c r="G338" s="43"/>
    </row>
    <row r="339" spans="1:7" x14ac:dyDescent="0.2">
      <c r="A339" s="42"/>
      <c r="B339" s="43"/>
      <c r="C339" s="44"/>
      <c r="D339" s="43"/>
      <c r="E339" s="43"/>
      <c r="F339" s="43"/>
      <c r="G339" s="43"/>
    </row>
    <row r="340" spans="1:7" x14ac:dyDescent="0.2">
      <c r="A340" s="42"/>
      <c r="B340" s="43"/>
      <c r="C340" s="44"/>
      <c r="D340" s="43"/>
      <c r="E340" s="43"/>
      <c r="F340" s="43"/>
      <c r="G340" s="43"/>
    </row>
    <row r="341" spans="1:7" x14ac:dyDescent="0.2">
      <c r="A341" s="42"/>
      <c r="B341" s="43"/>
      <c r="C341" s="44"/>
      <c r="D341" s="43"/>
      <c r="E341" s="43"/>
      <c r="F341" s="43"/>
      <c r="G341" s="43"/>
    </row>
    <row r="342" spans="1:7" x14ac:dyDescent="0.2">
      <c r="A342" s="42"/>
      <c r="B342" s="43"/>
      <c r="C342" s="44"/>
      <c r="D342" s="43"/>
      <c r="E342" s="43"/>
      <c r="F342" s="43"/>
      <c r="G342" s="43"/>
    </row>
    <row r="343" spans="1:7" x14ac:dyDescent="0.2">
      <c r="A343" s="42"/>
      <c r="B343" s="43"/>
      <c r="C343" s="44"/>
      <c r="D343" s="43"/>
      <c r="E343" s="43"/>
      <c r="F343" s="43"/>
      <c r="G343" s="43"/>
    </row>
    <row r="344" spans="1:7" x14ac:dyDescent="0.2">
      <c r="A344" s="42"/>
      <c r="B344" s="43"/>
      <c r="C344" s="44"/>
      <c r="D344" s="43"/>
      <c r="E344" s="43"/>
      <c r="F344" s="43"/>
      <c r="G344" s="43"/>
    </row>
    <row r="345" spans="1:7" x14ac:dyDescent="0.2">
      <c r="A345" s="42"/>
      <c r="B345" s="43"/>
      <c r="C345" s="44"/>
      <c r="D345" s="43"/>
      <c r="E345" s="43"/>
      <c r="F345" s="43"/>
      <c r="G345" s="43"/>
    </row>
    <row r="346" spans="1:7" x14ac:dyDescent="0.2">
      <c r="A346" s="42"/>
      <c r="B346" s="43"/>
      <c r="C346" s="44"/>
      <c r="D346" s="43"/>
      <c r="E346" s="43"/>
      <c r="F346" s="43"/>
      <c r="G346" s="43"/>
    </row>
    <row r="347" spans="1:7" x14ac:dyDescent="0.2">
      <c r="A347" s="42"/>
      <c r="B347" s="43"/>
      <c r="C347" s="44"/>
      <c r="D347" s="43"/>
      <c r="E347" s="43"/>
      <c r="F347" s="43"/>
      <c r="G347" s="43"/>
    </row>
    <row r="348" spans="1:7" x14ac:dyDescent="0.2">
      <c r="A348" s="42"/>
      <c r="B348" s="43"/>
      <c r="C348" s="44"/>
      <c r="D348" s="43"/>
      <c r="E348" s="43"/>
      <c r="F348" s="43"/>
      <c r="G348" s="43"/>
    </row>
    <row r="349" spans="1:7" x14ac:dyDescent="0.2">
      <c r="A349" s="42"/>
      <c r="B349" s="43"/>
      <c r="C349" s="44"/>
      <c r="D349" s="43"/>
      <c r="E349" s="43"/>
      <c r="F349" s="43"/>
      <c r="G349" s="43"/>
    </row>
    <row r="350" spans="1:7" x14ac:dyDescent="0.2">
      <c r="A350" s="42"/>
      <c r="B350" s="43"/>
      <c r="C350" s="44"/>
      <c r="D350" s="43"/>
      <c r="E350" s="43"/>
      <c r="F350" s="43"/>
      <c r="G350" s="43"/>
    </row>
    <row r="351" spans="1:7" x14ac:dyDescent="0.2">
      <c r="A351" s="42"/>
      <c r="B351" s="43"/>
      <c r="C351" s="44"/>
      <c r="D351" s="43"/>
      <c r="E351" s="43"/>
      <c r="F351" s="43"/>
      <c r="G351" s="43"/>
    </row>
    <row r="352" spans="1:7" x14ac:dyDescent="0.2">
      <c r="A352" s="42"/>
      <c r="B352" s="43"/>
      <c r="C352" s="44"/>
      <c r="D352" s="43"/>
      <c r="E352" s="43"/>
      <c r="F352" s="43"/>
      <c r="G352" s="43"/>
    </row>
    <row r="353" spans="1:7" x14ac:dyDescent="0.2">
      <c r="A353" s="42"/>
      <c r="B353" s="43"/>
      <c r="C353" s="44"/>
      <c r="D353" s="43"/>
      <c r="E353" s="43"/>
      <c r="F353" s="43"/>
      <c r="G353" s="43"/>
    </row>
    <row r="354" spans="1:7" x14ac:dyDescent="0.2">
      <c r="A354" s="42"/>
      <c r="B354" s="43"/>
      <c r="C354" s="44"/>
      <c r="D354" s="43"/>
      <c r="E354" s="43"/>
      <c r="F354" s="43"/>
      <c r="G354" s="43"/>
    </row>
    <row r="355" spans="1:7" x14ac:dyDescent="0.2">
      <c r="A355" s="42"/>
      <c r="B355" s="43"/>
      <c r="C355" s="44"/>
      <c r="D355" s="43"/>
      <c r="E355" s="43"/>
      <c r="F355" s="43"/>
      <c r="G355" s="43"/>
    </row>
    <row r="356" spans="1:7" x14ac:dyDescent="0.2">
      <c r="A356" s="42"/>
      <c r="B356" s="43"/>
      <c r="C356" s="44"/>
      <c r="D356" s="43"/>
      <c r="E356" s="43"/>
      <c r="F356" s="43"/>
      <c r="G356" s="43"/>
    </row>
    <row r="357" spans="1:7" x14ac:dyDescent="0.2">
      <c r="A357" s="42"/>
      <c r="B357" s="43"/>
      <c r="C357" s="44"/>
      <c r="D357" s="43"/>
      <c r="E357" s="43"/>
      <c r="F357" s="43"/>
      <c r="G357" s="43"/>
    </row>
    <row r="358" spans="1:7" x14ac:dyDescent="0.2">
      <c r="A358" s="42"/>
      <c r="B358" s="43"/>
      <c r="C358" s="44"/>
      <c r="D358" s="43"/>
      <c r="E358" s="43"/>
      <c r="F358" s="43"/>
      <c r="G358" s="43"/>
    </row>
    <row r="359" spans="1:7" x14ac:dyDescent="0.2">
      <c r="A359" s="42"/>
      <c r="B359" s="43"/>
      <c r="C359" s="44"/>
      <c r="D359" s="43"/>
      <c r="E359" s="43"/>
      <c r="F359" s="43"/>
      <c r="G359" s="43"/>
    </row>
    <row r="360" spans="1:7" x14ac:dyDescent="0.2">
      <c r="A360" s="42"/>
      <c r="B360" s="43"/>
      <c r="C360" s="44"/>
      <c r="D360" s="43"/>
      <c r="E360" s="43"/>
      <c r="F360" s="43"/>
      <c r="G360" s="43"/>
    </row>
    <row r="361" spans="1:7" x14ac:dyDescent="0.2">
      <c r="A361" s="42"/>
      <c r="B361" s="43"/>
      <c r="C361" s="44"/>
      <c r="D361" s="43"/>
      <c r="E361" s="43"/>
      <c r="F361" s="43"/>
      <c r="G361" s="43"/>
    </row>
    <row r="362" spans="1:7" x14ac:dyDescent="0.2">
      <c r="A362" s="42"/>
      <c r="B362" s="43"/>
      <c r="C362" s="44"/>
      <c r="D362" s="43"/>
      <c r="E362" s="43"/>
      <c r="F362" s="43"/>
      <c r="G362" s="43"/>
    </row>
    <row r="363" spans="1:7" x14ac:dyDescent="0.2">
      <c r="A363" s="42"/>
      <c r="B363" s="43"/>
      <c r="C363" s="44"/>
      <c r="D363" s="43"/>
      <c r="E363" s="43"/>
      <c r="F363" s="43"/>
      <c r="G363" s="43"/>
    </row>
    <row r="364" spans="1:7" x14ac:dyDescent="0.2">
      <c r="A364" s="42"/>
      <c r="B364" s="43"/>
      <c r="C364" s="44"/>
      <c r="D364" s="43"/>
      <c r="E364" s="43"/>
      <c r="F364" s="43"/>
      <c r="G364" s="43"/>
    </row>
    <row r="365" spans="1:7" x14ac:dyDescent="0.2">
      <c r="A365" s="42"/>
      <c r="B365" s="43"/>
      <c r="C365" s="44"/>
      <c r="D365" s="43"/>
      <c r="E365" s="43"/>
      <c r="F365" s="43"/>
      <c r="G365" s="43"/>
    </row>
    <row r="366" spans="1:7" x14ac:dyDescent="0.2">
      <c r="A366" s="42"/>
      <c r="B366" s="43"/>
      <c r="C366" s="44"/>
      <c r="D366" s="43"/>
      <c r="E366" s="43"/>
      <c r="F366" s="43"/>
      <c r="G366" s="43"/>
    </row>
    <row r="367" spans="1:7" x14ac:dyDescent="0.2">
      <c r="A367" s="42"/>
      <c r="B367" s="43"/>
      <c r="C367" s="44"/>
      <c r="D367" s="43"/>
      <c r="E367" s="43"/>
      <c r="F367" s="43"/>
      <c r="G367" s="43"/>
    </row>
    <row r="368" spans="1:7" x14ac:dyDescent="0.2">
      <c r="A368" s="42"/>
      <c r="B368" s="43"/>
      <c r="C368" s="44"/>
      <c r="D368" s="43"/>
      <c r="E368" s="43"/>
      <c r="F368" s="43"/>
      <c r="G368" s="43"/>
    </row>
    <row r="369" spans="1:7" x14ac:dyDescent="0.2">
      <c r="A369" s="42"/>
      <c r="B369" s="43"/>
      <c r="C369" s="44"/>
      <c r="D369" s="43"/>
      <c r="E369" s="43"/>
      <c r="F369" s="43"/>
      <c r="G369" s="43"/>
    </row>
    <row r="370" spans="1:7" x14ac:dyDescent="0.2">
      <c r="A370" s="42"/>
      <c r="B370" s="43"/>
      <c r="C370" s="44"/>
      <c r="D370" s="43"/>
      <c r="E370" s="43"/>
      <c r="F370" s="43"/>
      <c r="G370" s="43"/>
    </row>
    <row r="371" spans="1:7" x14ac:dyDescent="0.2">
      <c r="A371" s="42"/>
      <c r="B371" s="43"/>
      <c r="C371" s="44"/>
      <c r="D371" s="43"/>
      <c r="E371" s="43"/>
      <c r="F371" s="43"/>
      <c r="G371" s="43"/>
    </row>
    <row r="372" spans="1:7" x14ac:dyDescent="0.2">
      <c r="A372" s="42"/>
      <c r="B372" s="43"/>
      <c r="C372" s="44"/>
      <c r="D372" s="43"/>
      <c r="E372" s="43"/>
      <c r="F372" s="43"/>
      <c r="G372" s="43"/>
    </row>
    <row r="373" spans="1:7" x14ac:dyDescent="0.2">
      <c r="A373" s="42"/>
      <c r="B373" s="43"/>
      <c r="C373" s="44"/>
      <c r="D373" s="43"/>
      <c r="E373" s="43"/>
      <c r="F373" s="43"/>
      <c r="G373" s="43"/>
    </row>
    <row r="374" spans="1:7" x14ac:dyDescent="0.2">
      <c r="A374" s="42"/>
      <c r="B374" s="43"/>
      <c r="C374" s="44"/>
      <c r="D374" s="43"/>
      <c r="E374" s="43"/>
      <c r="F374" s="43"/>
      <c r="G374" s="43"/>
    </row>
    <row r="375" spans="1:7" x14ac:dyDescent="0.2">
      <c r="A375" s="42"/>
      <c r="B375" s="43"/>
      <c r="C375" s="44"/>
      <c r="D375" s="43"/>
      <c r="E375" s="43"/>
      <c r="F375" s="43"/>
      <c r="G375" s="43"/>
    </row>
    <row r="376" spans="1:7" x14ac:dyDescent="0.2">
      <c r="A376" s="42"/>
      <c r="B376" s="43"/>
      <c r="C376" s="44"/>
      <c r="D376" s="43"/>
      <c r="E376" s="43"/>
      <c r="F376" s="43"/>
      <c r="G376" s="43"/>
    </row>
    <row r="377" spans="1:7" x14ac:dyDescent="0.2">
      <c r="A377" s="42"/>
      <c r="B377" s="43"/>
      <c r="C377" s="44"/>
      <c r="D377" s="43"/>
      <c r="E377" s="43"/>
      <c r="F377" s="43"/>
      <c r="G377" s="43"/>
    </row>
    <row r="378" spans="1:7" x14ac:dyDescent="0.2">
      <c r="A378" s="42"/>
      <c r="B378" s="43"/>
      <c r="C378" s="44"/>
      <c r="D378" s="43"/>
      <c r="E378" s="43"/>
      <c r="F378" s="43"/>
      <c r="G378" s="43"/>
    </row>
    <row r="379" spans="1:7" x14ac:dyDescent="0.2">
      <c r="A379" s="42"/>
      <c r="B379" s="43"/>
      <c r="C379" s="44"/>
      <c r="D379" s="43"/>
      <c r="E379" s="43"/>
      <c r="F379" s="43"/>
      <c r="G379" s="43"/>
    </row>
    <row r="380" spans="1:7" x14ac:dyDescent="0.2">
      <c r="A380" s="42"/>
      <c r="B380" s="43"/>
      <c r="C380" s="44"/>
      <c r="D380" s="43"/>
      <c r="E380" s="43"/>
      <c r="F380" s="43"/>
      <c r="G380" s="43"/>
    </row>
    <row r="381" spans="1:7" x14ac:dyDescent="0.2">
      <c r="A381" s="42"/>
      <c r="B381" s="43"/>
      <c r="C381" s="44"/>
      <c r="D381" s="43"/>
      <c r="E381" s="43"/>
      <c r="F381" s="43"/>
      <c r="G381" s="43"/>
    </row>
    <row r="382" spans="1:7" x14ac:dyDescent="0.2">
      <c r="A382" s="42"/>
      <c r="B382" s="43"/>
      <c r="C382" s="44"/>
      <c r="D382" s="43"/>
      <c r="E382" s="43"/>
      <c r="F382" s="43"/>
      <c r="G382" s="43"/>
    </row>
    <row r="383" spans="1:7" x14ac:dyDescent="0.2">
      <c r="A383" s="42"/>
      <c r="B383" s="43"/>
      <c r="C383" s="44"/>
      <c r="D383" s="43"/>
      <c r="E383" s="43"/>
      <c r="F383" s="43"/>
      <c r="G383" s="43"/>
    </row>
    <row r="384" spans="1:7" x14ac:dyDescent="0.2">
      <c r="A384" s="42"/>
      <c r="B384" s="43"/>
      <c r="C384" s="44"/>
      <c r="D384" s="43"/>
      <c r="E384" s="43"/>
      <c r="F384" s="43"/>
      <c r="G384" s="43"/>
    </row>
    <row r="385" spans="1:7" x14ac:dyDescent="0.2">
      <c r="A385" s="42"/>
      <c r="B385" s="43"/>
      <c r="C385" s="44"/>
      <c r="D385" s="43"/>
      <c r="E385" s="43"/>
      <c r="F385" s="43"/>
      <c r="G385" s="43"/>
    </row>
    <row r="386" spans="1:7" x14ac:dyDescent="0.2">
      <c r="A386" s="42"/>
      <c r="B386" s="43"/>
      <c r="C386" s="44"/>
      <c r="D386" s="43"/>
      <c r="E386" s="43"/>
      <c r="F386" s="43"/>
      <c r="G386" s="43"/>
    </row>
    <row r="387" spans="1:7" x14ac:dyDescent="0.2">
      <c r="A387" s="42"/>
      <c r="B387" s="43"/>
      <c r="C387" s="44"/>
      <c r="D387" s="43"/>
      <c r="E387" s="43"/>
      <c r="F387" s="43"/>
      <c r="G387" s="43"/>
    </row>
    <row r="388" spans="1:7" x14ac:dyDescent="0.2">
      <c r="A388" s="42"/>
      <c r="B388" s="43"/>
      <c r="C388" s="44"/>
      <c r="D388" s="43"/>
      <c r="E388" s="43"/>
      <c r="F388" s="43"/>
      <c r="G388" s="43"/>
    </row>
    <row r="389" spans="1:7" x14ac:dyDescent="0.2">
      <c r="A389" s="42"/>
      <c r="B389" s="43"/>
      <c r="C389" s="44"/>
      <c r="D389" s="43"/>
      <c r="E389" s="43"/>
      <c r="F389" s="43"/>
      <c r="G389" s="43"/>
    </row>
    <row r="390" spans="1:7" x14ac:dyDescent="0.2">
      <c r="A390" s="42"/>
      <c r="B390" s="43"/>
      <c r="C390" s="44"/>
      <c r="D390" s="43"/>
      <c r="E390" s="43"/>
      <c r="F390" s="43"/>
      <c r="G390" s="43"/>
    </row>
    <row r="391" spans="1:7" x14ac:dyDescent="0.2">
      <c r="A391" s="42"/>
      <c r="B391" s="43"/>
      <c r="C391" s="44"/>
      <c r="D391" s="43"/>
      <c r="E391" s="43"/>
      <c r="F391" s="43"/>
      <c r="G391" s="43"/>
    </row>
    <row r="392" spans="1:7" x14ac:dyDescent="0.2">
      <c r="A392" s="42"/>
      <c r="B392" s="43"/>
      <c r="C392" s="44"/>
      <c r="D392" s="43"/>
      <c r="E392" s="43"/>
      <c r="F392" s="43"/>
      <c r="G392" s="43"/>
    </row>
    <row r="393" spans="1:7" x14ac:dyDescent="0.2">
      <c r="A393" s="42"/>
      <c r="B393" s="43"/>
      <c r="C393" s="44"/>
      <c r="D393" s="43"/>
      <c r="E393" s="43"/>
      <c r="F393" s="43"/>
      <c r="G393" s="43"/>
    </row>
    <row r="394" spans="1:7" x14ac:dyDescent="0.2">
      <c r="A394" s="42"/>
      <c r="B394" s="43"/>
      <c r="C394" s="44"/>
      <c r="D394" s="43"/>
      <c r="E394" s="43"/>
      <c r="F394" s="43"/>
      <c r="G394" s="43"/>
    </row>
    <row r="395" spans="1:7" x14ac:dyDescent="0.2">
      <c r="A395" s="42"/>
      <c r="B395" s="43"/>
      <c r="C395" s="44"/>
      <c r="D395" s="43"/>
      <c r="E395" s="43"/>
      <c r="F395" s="43"/>
      <c r="G395" s="43"/>
    </row>
    <row r="396" spans="1:7" x14ac:dyDescent="0.2">
      <c r="A396" s="42"/>
      <c r="B396" s="43"/>
      <c r="C396" s="44"/>
      <c r="D396" s="43"/>
      <c r="E396" s="43"/>
      <c r="F396" s="43"/>
      <c r="G396" s="43"/>
    </row>
    <row r="397" spans="1:7" x14ac:dyDescent="0.2">
      <c r="A397" s="42"/>
      <c r="B397" s="43"/>
      <c r="C397" s="44"/>
      <c r="D397" s="43"/>
      <c r="E397" s="43"/>
      <c r="F397" s="43"/>
      <c r="G397" s="43"/>
    </row>
    <row r="398" spans="1:7" x14ac:dyDescent="0.2">
      <c r="A398" s="42"/>
      <c r="B398" s="43"/>
      <c r="C398" s="44"/>
      <c r="D398" s="43"/>
      <c r="E398" s="43"/>
      <c r="F398" s="43"/>
      <c r="G398" s="43"/>
    </row>
    <row r="399" spans="1:7" x14ac:dyDescent="0.2">
      <c r="A399" s="42"/>
      <c r="B399" s="43"/>
      <c r="C399" s="44"/>
      <c r="D399" s="43"/>
      <c r="E399" s="43"/>
      <c r="F399" s="43"/>
      <c r="G399" s="43"/>
    </row>
    <row r="400" spans="1:7" x14ac:dyDescent="0.2">
      <c r="A400" s="42"/>
      <c r="B400" s="43"/>
      <c r="C400" s="44"/>
      <c r="D400" s="43"/>
      <c r="E400" s="43"/>
      <c r="F400" s="43"/>
      <c r="G400" s="43"/>
    </row>
    <row r="401" spans="1:7" x14ac:dyDescent="0.2">
      <c r="A401" s="42"/>
      <c r="B401" s="43"/>
      <c r="C401" s="44"/>
      <c r="D401" s="43"/>
      <c r="E401" s="43"/>
      <c r="F401" s="43"/>
      <c r="G401" s="43"/>
    </row>
    <row r="402" spans="1:7" x14ac:dyDescent="0.2">
      <c r="A402" s="42"/>
      <c r="B402" s="43"/>
      <c r="C402" s="44"/>
      <c r="D402" s="43"/>
      <c r="E402" s="43"/>
      <c r="F402" s="43"/>
      <c r="G402" s="43"/>
    </row>
    <row r="403" spans="1:7" x14ac:dyDescent="0.2">
      <c r="A403" s="42"/>
      <c r="B403" s="43"/>
      <c r="C403" s="44"/>
      <c r="D403" s="43"/>
      <c r="E403" s="43"/>
      <c r="F403" s="43"/>
      <c r="G403" s="43"/>
    </row>
    <row r="404" spans="1:7" x14ac:dyDescent="0.2">
      <c r="A404" s="42"/>
      <c r="B404" s="43"/>
      <c r="C404" s="44"/>
      <c r="D404" s="43"/>
      <c r="E404" s="43"/>
      <c r="F404" s="43"/>
      <c r="G404" s="43"/>
    </row>
    <row r="405" spans="1:7" x14ac:dyDescent="0.2">
      <c r="A405" s="42"/>
      <c r="B405" s="43"/>
      <c r="C405" s="44"/>
      <c r="D405" s="43"/>
      <c r="E405" s="43"/>
      <c r="F405" s="43"/>
      <c r="G405" s="43"/>
    </row>
    <row r="406" spans="1:7" x14ac:dyDescent="0.2">
      <c r="A406" s="42"/>
      <c r="B406" s="43"/>
      <c r="C406" s="44"/>
      <c r="D406" s="43"/>
      <c r="E406" s="43"/>
      <c r="F406" s="43"/>
      <c r="G406" s="43"/>
    </row>
    <row r="407" spans="1:7" x14ac:dyDescent="0.2">
      <c r="A407" s="42"/>
      <c r="B407" s="43"/>
      <c r="C407" s="44"/>
      <c r="D407" s="43"/>
      <c r="E407" s="43"/>
      <c r="F407" s="43"/>
      <c r="G407" s="43"/>
    </row>
    <row r="408" spans="1:7" x14ac:dyDescent="0.2">
      <c r="A408" s="42"/>
      <c r="B408" s="43"/>
      <c r="C408" s="44"/>
      <c r="D408" s="43"/>
      <c r="E408" s="43"/>
      <c r="F408" s="43"/>
      <c r="G408" s="43"/>
    </row>
    <row r="409" spans="1:7" x14ac:dyDescent="0.2">
      <c r="A409" s="42"/>
      <c r="B409" s="43"/>
      <c r="C409" s="44"/>
      <c r="D409" s="43"/>
      <c r="E409" s="43"/>
      <c r="F409" s="43"/>
      <c r="G409" s="43"/>
    </row>
    <row r="410" spans="1:7" x14ac:dyDescent="0.2">
      <c r="A410" s="42"/>
      <c r="B410" s="43"/>
      <c r="C410" s="44"/>
      <c r="D410" s="43"/>
      <c r="E410" s="43"/>
      <c r="F410" s="43"/>
      <c r="G410" s="43"/>
    </row>
    <row r="411" spans="1:7" x14ac:dyDescent="0.2">
      <c r="A411" s="42"/>
      <c r="B411" s="43"/>
      <c r="C411" s="44"/>
      <c r="D411" s="43"/>
      <c r="E411" s="43"/>
      <c r="F411" s="43"/>
      <c r="G411" s="43"/>
    </row>
    <row r="412" spans="1:7" x14ac:dyDescent="0.2">
      <c r="A412" s="42"/>
      <c r="B412" s="43"/>
      <c r="C412" s="44"/>
      <c r="D412" s="43"/>
      <c r="E412" s="43"/>
      <c r="F412" s="43"/>
      <c r="G412" s="43"/>
    </row>
    <row r="413" spans="1:7" x14ac:dyDescent="0.2">
      <c r="A413" s="42"/>
      <c r="B413" s="43"/>
      <c r="C413" s="44"/>
      <c r="D413" s="43"/>
      <c r="E413" s="43"/>
      <c r="F413" s="43"/>
      <c r="G413" s="43"/>
    </row>
    <row r="414" spans="1:7" x14ac:dyDescent="0.2">
      <c r="A414" s="42"/>
      <c r="B414" s="43"/>
      <c r="C414" s="44"/>
      <c r="D414" s="43"/>
      <c r="E414" s="43"/>
      <c r="F414" s="43"/>
      <c r="G414" s="43"/>
    </row>
    <row r="415" spans="1:7" x14ac:dyDescent="0.2">
      <c r="A415" s="42"/>
      <c r="B415" s="43"/>
      <c r="C415" s="44"/>
      <c r="D415" s="43"/>
      <c r="E415" s="43"/>
      <c r="F415" s="43"/>
      <c r="G415" s="43"/>
    </row>
    <row r="416" spans="1:7" x14ac:dyDescent="0.2">
      <c r="A416" s="42"/>
      <c r="B416" s="43"/>
      <c r="C416" s="44"/>
      <c r="D416" s="43"/>
      <c r="E416" s="43"/>
      <c r="F416" s="43"/>
      <c r="G416" s="43"/>
    </row>
    <row r="417" spans="1:7" x14ac:dyDescent="0.2">
      <c r="A417" s="42"/>
      <c r="B417" s="43"/>
      <c r="C417" s="44"/>
      <c r="D417" s="43"/>
      <c r="E417" s="43"/>
      <c r="F417" s="43"/>
      <c r="G417" s="43"/>
    </row>
    <row r="418" spans="1:7" x14ac:dyDescent="0.2">
      <c r="A418" s="42"/>
      <c r="B418" s="43"/>
      <c r="C418" s="44"/>
      <c r="D418" s="43"/>
      <c r="E418" s="43"/>
      <c r="F418" s="43"/>
      <c r="G418" s="43"/>
    </row>
    <row r="419" spans="1:7" x14ac:dyDescent="0.2">
      <c r="A419" s="42"/>
      <c r="B419" s="43"/>
      <c r="C419" s="44"/>
      <c r="D419" s="43"/>
      <c r="E419" s="43"/>
      <c r="F419" s="43"/>
      <c r="G419" s="43"/>
    </row>
    <row r="420" spans="1:7" x14ac:dyDescent="0.2">
      <c r="A420" s="42"/>
      <c r="B420" s="43"/>
      <c r="C420" s="44"/>
      <c r="D420" s="43"/>
      <c r="E420" s="43"/>
      <c r="F420" s="43"/>
      <c r="G420" s="43"/>
    </row>
    <row r="421" spans="1:7" x14ac:dyDescent="0.2">
      <c r="A421" s="42"/>
      <c r="B421" s="43"/>
      <c r="C421" s="44"/>
      <c r="D421" s="43"/>
      <c r="E421" s="43"/>
      <c r="F421" s="43"/>
      <c r="G421" s="43"/>
    </row>
    <row r="422" spans="1:7" x14ac:dyDescent="0.2">
      <c r="A422" s="42"/>
      <c r="B422" s="43"/>
      <c r="C422" s="44"/>
      <c r="D422" s="43"/>
      <c r="E422" s="43"/>
      <c r="F422" s="43"/>
      <c r="G422" s="43"/>
    </row>
    <row r="423" spans="1:7" x14ac:dyDescent="0.2">
      <c r="A423" s="42"/>
      <c r="B423" s="43"/>
      <c r="C423" s="44"/>
      <c r="D423" s="43"/>
      <c r="E423" s="43"/>
      <c r="F423" s="43"/>
      <c r="G423" s="43"/>
    </row>
    <row r="424" spans="1:7" x14ac:dyDescent="0.2">
      <c r="A424" s="42"/>
      <c r="B424" s="43"/>
      <c r="C424" s="44"/>
      <c r="D424" s="43"/>
      <c r="E424" s="43"/>
      <c r="F424" s="43"/>
      <c r="G424" s="43"/>
    </row>
    <row r="425" spans="1:7" x14ac:dyDescent="0.2">
      <c r="A425" s="42"/>
      <c r="B425" s="43"/>
      <c r="C425" s="44"/>
      <c r="D425" s="43"/>
      <c r="E425" s="43"/>
      <c r="F425" s="43"/>
      <c r="G425" s="43"/>
    </row>
    <row r="426" spans="1:7" x14ac:dyDescent="0.2">
      <c r="A426" s="42"/>
      <c r="B426" s="43"/>
      <c r="C426" s="44"/>
      <c r="D426" s="43"/>
      <c r="E426" s="43"/>
      <c r="F426" s="43"/>
      <c r="G426" s="43"/>
    </row>
    <row r="427" spans="1:7" x14ac:dyDescent="0.2">
      <c r="A427" s="42"/>
      <c r="B427" s="43"/>
      <c r="C427" s="44"/>
      <c r="D427" s="43"/>
      <c r="E427" s="43"/>
      <c r="F427" s="43"/>
      <c r="G427" s="43"/>
    </row>
    <row r="428" spans="1:7" x14ac:dyDescent="0.2">
      <c r="A428" s="42"/>
      <c r="B428" s="43"/>
      <c r="C428" s="44"/>
      <c r="D428" s="43"/>
      <c r="E428" s="43"/>
      <c r="F428" s="43"/>
      <c r="G428" s="43"/>
    </row>
    <row r="429" spans="1:7" x14ac:dyDescent="0.2">
      <c r="A429" s="42"/>
      <c r="B429" s="43"/>
      <c r="C429" s="44"/>
      <c r="D429" s="43"/>
      <c r="E429" s="43"/>
      <c r="F429" s="43"/>
      <c r="G429" s="43"/>
    </row>
    <row r="430" spans="1:7" x14ac:dyDescent="0.2">
      <c r="A430" s="42"/>
      <c r="B430" s="43"/>
      <c r="C430" s="44"/>
      <c r="D430" s="43"/>
      <c r="E430" s="43"/>
      <c r="F430" s="43"/>
      <c r="G430" s="43"/>
    </row>
    <row r="431" spans="1:7" x14ac:dyDescent="0.2">
      <c r="A431" s="42"/>
      <c r="B431" s="43"/>
      <c r="C431" s="44"/>
      <c r="D431" s="43"/>
      <c r="E431" s="43"/>
      <c r="F431" s="43"/>
      <c r="G431" s="43"/>
    </row>
    <row r="432" spans="1:7" x14ac:dyDescent="0.2">
      <c r="A432" s="42"/>
      <c r="B432" s="43"/>
      <c r="C432" s="44"/>
      <c r="D432" s="43"/>
      <c r="E432" s="43"/>
      <c r="F432" s="43"/>
      <c r="G432" s="43"/>
    </row>
    <row r="433" spans="1:7" x14ac:dyDescent="0.2">
      <c r="A433" s="42"/>
      <c r="B433" s="43"/>
      <c r="C433" s="44"/>
      <c r="D433" s="43"/>
      <c r="E433" s="43"/>
      <c r="F433" s="43"/>
      <c r="G433" s="43"/>
    </row>
    <row r="434" spans="1:7" x14ac:dyDescent="0.2">
      <c r="A434" s="42"/>
      <c r="B434" s="43"/>
      <c r="C434" s="44"/>
      <c r="D434" s="43"/>
      <c r="E434" s="43"/>
      <c r="F434" s="43"/>
      <c r="G434" s="43"/>
    </row>
    <row r="435" spans="1:7" x14ac:dyDescent="0.2">
      <c r="A435" s="42"/>
      <c r="B435" s="43"/>
      <c r="C435" s="44"/>
      <c r="D435" s="43"/>
      <c r="E435" s="43"/>
      <c r="F435" s="43"/>
      <c r="G435" s="43"/>
    </row>
    <row r="436" spans="1:7" x14ac:dyDescent="0.2">
      <c r="A436" s="42"/>
      <c r="B436" s="43"/>
      <c r="C436" s="44"/>
      <c r="D436" s="43"/>
      <c r="E436" s="43"/>
      <c r="F436" s="43"/>
      <c r="G436" s="43"/>
    </row>
    <row r="437" spans="1:7" x14ac:dyDescent="0.2">
      <c r="A437" s="42"/>
      <c r="B437" s="43"/>
      <c r="C437" s="44"/>
      <c r="D437" s="43"/>
      <c r="E437" s="43"/>
      <c r="F437" s="43"/>
      <c r="G437" s="43"/>
    </row>
    <row r="438" spans="1:7" x14ac:dyDescent="0.2">
      <c r="A438" s="42"/>
      <c r="B438" s="43"/>
      <c r="C438" s="44"/>
      <c r="D438" s="43"/>
      <c r="E438" s="43"/>
      <c r="F438" s="43"/>
      <c r="G438" s="43"/>
    </row>
    <row r="439" spans="1:7" x14ac:dyDescent="0.2">
      <c r="A439" s="42"/>
      <c r="B439" s="43"/>
      <c r="C439" s="44"/>
      <c r="D439" s="43"/>
      <c r="E439" s="43"/>
      <c r="F439" s="43"/>
      <c r="G439" s="43"/>
    </row>
    <row r="440" spans="1:7" x14ac:dyDescent="0.2">
      <c r="A440" s="42"/>
      <c r="B440" s="43"/>
      <c r="C440" s="44"/>
      <c r="D440" s="43"/>
      <c r="E440" s="43"/>
      <c r="F440" s="43"/>
      <c r="G440" s="43"/>
    </row>
    <row r="441" spans="1:7" x14ac:dyDescent="0.2">
      <c r="A441" s="42"/>
      <c r="B441" s="43"/>
      <c r="C441" s="44"/>
      <c r="D441" s="43"/>
      <c r="E441" s="43"/>
      <c r="F441" s="43"/>
      <c r="G441" s="43"/>
    </row>
    <row r="442" spans="1:7" x14ac:dyDescent="0.2">
      <c r="A442" s="42"/>
      <c r="B442" s="43"/>
      <c r="C442" s="44"/>
      <c r="D442" s="43"/>
      <c r="E442" s="43"/>
      <c r="F442" s="43"/>
      <c r="G442" s="43"/>
    </row>
    <row r="443" spans="1:7" x14ac:dyDescent="0.2">
      <c r="A443" s="42"/>
      <c r="B443" s="43"/>
      <c r="C443" s="44"/>
      <c r="D443" s="43"/>
      <c r="E443" s="43"/>
      <c r="F443" s="43"/>
      <c r="G443" s="43"/>
    </row>
    <row r="444" spans="1:7" x14ac:dyDescent="0.2">
      <c r="A444" s="42"/>
      <c r="B444" s="43"/>
      <c r="C444" s="44"/>
      <c r="D444" s="43"/>
      <c r="E444" s="43"/>
      <c r="F444" s="43"/>
      <c r="G444" s="43"/>
    </row>
    <row r="445" spans="1:7" x14ac:dyDescent="0.2">
      <c r="A445" s="42"/>
      <c r="B445" s="43"/>
      <c r="C445" s="44"/>
      <c r="D445" s="43"/>
      <c r="E445" s="43"/>
      <c r="F445" s="43"/>
      <c r="G445" s="43"/>
    </row>
    <row r="446" spans="1:7" x14ac:dyDescent="0.2">
      <c r="A446" s="42"/>
      <c r="B446" s="43"/>
      <c r="C446" s="44"/>
      <c r="D446" s="43"/>
      <c r="E446" s="43"/>
      <c r="F446" s="43"/>
      <c r="G446" s="43"/>
    </row>
    <row r="447" spans="1:7" x14ac:dyDescent="0.2">
      <c r="A447" s="42"/>
      <c r="B447" s="43"/>
      <c r="C447" s="44"/>
      <c r="D447" s="43"/>
      <c r="E447" s="43"/>
      <c r="F447" s="43"/>
      <c r="G447" s="43"/>
    </row>
    <row r="448" spans="1:7" x14ac:dyDescent="0.2">
      <c r="A448" s="42"/>
      <c r="B448" s="43"/>
      <c r="C448" s="44"/>
      <c r="D448" s="43"/>
      <c r="E448" s="43"/>
      <c r="F448" s="43"/>
      <c r="G448" s="43"/>
    </row>
    <row r="449" spans="1:7" x14ac:dyDescent="0.2">
      <c r="A449" s="42"/>
      <c r="B449" s="43"/>
      <c r="C449" s="44"/>
      <c r="D449" s="43"/>
      <c r="E449" s="43"/>
      <c r="F449" s="43"/>
      <c r="G449" s="43"/>
    </row>
    <row r="450" spans="1:7" x14ac:dyDescent="0.2">
      <c r="A450" s="42"/>
      <c r="B450" s="43"/>
      <c r="C450" s="44"/>
      <c r="D450" s="43"/>
      <c r="E450" s="43"/>
      <c r="F450" s="43"/>
      <c r="G450" s="43"/>
    </row>
    <row r="451" spans="1:7" x14ac:dyDescent="0.2">
      <c r="A451" s="42"/>
      <c r="B451" s="43"/>
      <c r="C451" s="44"/>
      <c r="D451" s="43"/>
      <c r="E451" s="43"/>
      <c r="F451" s="43"/>
      <c r="G451" s="43"/>
    </row>
    <row r="452" spans="1:7" x14ac:dyDescent="0.2">
      <c r="A452" s="42"/>
      <c r="B452" s="43"/>
      <c r="C452" s="44"/>
      <c r="D452" s="43"/>
      <c r="E452" s="43"/>
      <c r="F452" s="43"/>
      <c r="G452" s="43"/>
    </row>
    <row r="453" spans="1:7" x14ac:dyDescent="0.2">
      <c r="A453" s="42"/>
      <c r="B453" s="43"/>
      <c r="C453" s="44"/>
      <c r="D453" s="43"/>
      <c r="E453" s="43"/>
      <c r="F453" s="43"/>
      <c r="G453" s="43"/>
    </row>
  </sheetData>
  <mergeCells count="5">
    <mergeCell ref="A6:G6"/>
    <mergeCell ref="A7:G7"/>
    <mergeCell ref="A9:A10"/>
    <mergeCell ref="B9:D9"/>
    <mergeCell ref="E9:G9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8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0070C0"/>
  </sheetPr>
  <dimension ref="A1:G453"/>
  <sheetViews>
    <sheetView view="pageBreakPreview" zoomScaleNormal="100" zoomScaleSheetLayoutView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13" sqref="B13"/>
    </sheetView>
  </sheetViews>
  <sheetFormatPr defaultRowHeight="11.25" x14ac:dyDescent="0.2"/>
  <cols>
    <col min="1" max="1" width="45.83203125" style="7" customWidth="1"/>
    <col min="2" max="2" width="18.83203125" style="2" customWidth="1"/>
    <col min="3" max="3" width="18.83203125" style="8" customWidth="1"/>
    <col min="4" max="4" width="13.83203125" style="2" customWidth="1"/>
    <col min="5" max="6" width="18.83203125" style="2" customWidth="1"/>
    <col min="7" max="7" width="13.83203125" style="2" customWidth="1"/>
    <col min="8" max="16384" width="9.33203125" style="2"/>
  </cols>
  <sheetData>
    <row r="1" spans="1:7" x14ac:dyDescent="0.2">
      <c r="A1" s="1"/>
      <c r="C1" s="2"/>
      <c r="D1" s="1"/>
      <c r="E1" s="1"/>
      <c r="F1" s="3"/>
      <c r="G1" s="1"/>
    </row>
    <row r="2" spans="1:7" x14ac:dyDescent="0.2">
      <c r="A2" s="1"/>
      <c r="C2" s="2"/>
      <c r="D2" s="1"/>
      <c r="E2" s="1"/>
      <c r="F2" s="4"/>
      <c r="G2" s="1"/>
    </row>
    <row r="3" spans="1:7" x14ac:dyDescent="0.2">
      <c r="A3" s="1"/>
      <c r="C3" s="2"/>
      <c r="D3" s="1"/>
      <c r="E3" s="1"/>
      <c r="F3" s="4"/>
      <c r="G3" s="1"/>
    </row>
    <row r="4" spans="1:7" x14ac:dyDescent="0.2">
      <c r="A4" s="1"/>
      <c r="C4" s="2"/>
      <c r="D4" s="1"/>
      <c r="E4" s="1"/>
      <c r="F4" s="4"/>
      <c r="G4" s="1"/>
    </row>
    <row r="5" spans="1:7" x14ac:dyDescent="0.2">
      <c r="A5" s="5"/>
      <c r="B5" s="5"/>
      <c r="C5" s="5"/>
      <c r="D5" s="5"/>
      <c r="E5" s="5"/>
      <c r="F5" s="5"/>
      <c r="G5" s="5"/>
    </row>
    <row r="6" spans="1:7" ht="23.25" customHeight="1" x14ac:dyDescent="0.2">
      <c r="A6" s="54" t="s">
        <v>448</v>
      </c>
      <c r="B6" s="54"/>
      <c r="C6" s="54"/>
      <c r="D6" s="54"/>
      <c r="E6" s="54"/>
      <c r="F6" s="54"/>
      <c r="G6" s="54"/>
    </row>
    <row r="7" spans="1:7" ht="12.75" x14ac:dyDescent="0.2">
      <c r="A7" s="54" t="str">
        <f>"WYDATKI "&amp;(UPPER(MID([5]Table!$D$26,10,99)))</f>
        <v>WYDATKI MOKOTÓW</v>
      </c>
      <c r="B7" s="54"/>
      <c r="C7" s="54"/>
      <c r="D7" s="54"/>
      <c r="E7" s="54"/>
      <c r="F7" s="54"/>
      <c r="G7" s="54"/>
    </row>
    <row r="8" spans="1:7" x14ac:dyDescent="0.2">
      <c r="A8" s="2"/>
      <c r="C8" s="2"/>
    </row>
    <row r="9" spans="1:7" s="12" customFormat="1" ht="18" customHeight="1" x14ac:dyDescent="0.2">
      <c r="A9" s="55" t="s">
        <v>2</v>
      </c>
      <c r="B9" s="56" t="s">
        <v>3</v>
      </c>
      <c r="C9" s="56"/>
      <c r="D9" s="56"/>
      <c r="E9" s="56" t="s">
        <v>12</v>
      </c>
      <c r="F9" s="56"/>
      <c r="G9" s="56"/>
    </row>
    <row r="10" spans="1:7" s="14" customFormat="1" ht="23.25" customHeight="1" x14ac:dyDescent="0.2">
      <c r="A10" s="55"/>
      <c r="B10" s="13" t="s">
        <v>3</v>
      </c>
      <c r="C10" s="13" t="s">
        <v>1</v>
      </c>
      <c r="D10" s="13" t="s">
        <v>13</v>
      </c>
      <c r="E10" s="13" t="s">
        <v>3</v>
      </c>
      <c r="F10" s="13" t="s">
        <v>1</v>
      </c>
      <c r="G10" s="13" t="s">
        <v>14</v>
      </c>
    </row>
    <row r="11" spans="1:7" s="50" customFormat="1" ht="9.75" x14ac:dyDescent="0.2">
      <c r="A11" s="48">
        <v>1</v>
      </c>
      <c r="B11" s="49">
        <v>2</v>
      </c>
      <c r="C11" s="49">
        <v>3</v>
      </c>
      <c r="D11" s="49">
        <v>4</v>
      </c>
      <c r="E11" s="49">
        <v>5</v>
      </c>
      <c r="F11" s="49">
        <v>6</v>
      </c>
      <c r="G11" s="49">
        <v>7</v>
      </c>
    </row>
    <row r="12" spans="1:7" s="6" customFormat="1" x14ac:dyDescent="0.2">
      <c r="A12" s="15" t="s">
        <v>0</v>
      </c>
      <c r="B12" s="16">
        <v>1265214575</v>
      </c>
      <c r="C12" s="17">
        <v>654255951.05999994</v>
      </c>
      <c r="D12" s="18">
        <v>51.711066563999999</v>
      </c>
      <c r="E12" s="16">
        <v>398067783</v>
      </c>
      <c r="F12" s="17">
        <v>208118632.96000001</v>
      </c>
      <c r="G12" s="18">
        <v>52.282209676000001</v>
      </c>
    </row>
    <row r="13" spans="1:7" x14ac:dyDescent="0.2">
      <c r="A13" s="19" t="s">
        <v>15</v>
      </c>
      <c r="B13" s="16">
        <v>19947433</v>
      </c>
      <c r="C13" s="17">
        <v>2860976.13</v>
      </c>
      <c r="D13" s="18">
        <v>14.342577965</v>
      </c>
      <c r="E13" s="16">
        <v>19947433</v>
      </c>
      <c r="F13" s="17">
        <v>2860976.13</v>
      </c>
      <c r="G13" s="18">
        <v>14.342577965</v>
      </c>
    </row>
    <row r="14" spans="1:7" x14ac:dyDescent="0.2">
      <c r="A14" s="20" t="s">
        <v>16</v>
      </c>
      <c r="B14" s="21">
        <v>19947433</v>
      </c>
      <c r="C14" s="22">
        <v>2860976.13</v>
      </c>
      <c r="D14" s="23">
        <v>14.342577965</v>
      </c>
      <c r="E14" s="21">
        <v>19947433</v>
      </c>
      <c r="F14" s="22">
        <v>2860976.13</v>
      </c>
      <c r="G14" s="23">
        <v>14.342577965</v>
      </c>
    </row>
    <row r="15" spans="1:7" x14ac:dyDescent="0.2">
      <c r="A15" s="24" t="s">
        <v>17</v>
      </c>
      <c r="B15" s="25">
        <v>18013633</v>
      </c>
      <c r="C15" s="26">
        <v>2482858.65</v>
      </c>
      <c r="D15" s="27">
        <v>13.783219909</v>
      </c>
      <c r="E15" s="25">
        <v>18013633</v>
      </c>
      <c r="F15" s="26">
        <v>2482858.65</v>
      </c>
      <c r="G15" s="27">
        <v>13.783219909</v>
      </c>
    </row>
    <row r="16" spans="1:7" x14ac:dyDescent="0.2">
      <c r="A16" s="28" t="s">
        <v>18</v>
      </c>
      <c r="B16" s="29">
        <v>17710968</v>
      </c>
      <c r="C16" s="30">
        <v>2388463.5499999998</v>
      </c>
      <c r="D16" s="31">
        <v>13.485787733</v>
      </c>
      <c r="E16" s="29">
        <v>17710968</v>
      </c>
      <c r="F16" s="30">
        <v>2388463.5499999998</v>
      </c>
      <c r="G16" s="31">
        <v>13.485787733</v>
      </c>
    </row>
    <row r="17" spans="1:7" x14ac:dyDescent="0.2">
      <c r="A17" s="28" t="s">
        <v>19</v>
      </c>
      <c r="B17" s="29">
        <v>302665</v>
      </c>
      <c r="C17" s="30">
        <v>94395.1</v>
      </c>
      <c r="D17" s="31">
        <v>31.187980110000002</v>
      </c>
      <c r="E17" s="29">
        <v>302665</v>
      </c>
      <c r="F17" s="30">
        <v>94395.1</v>
      </c>
      <c r="G17" s="31">
        <v>31.187980110000002</v>
      </c>
    </row>
    <row r="18" spans="1:7" x14ac:dyDescent="0.2">
      <c r="A18" s="24" t="s">
        <v>20</v>
      </c>
      <c r="B18" s="25">
        <v>1805714</v>
      </c>
      <c r="C18" s="26">
        <v>287709.48</v>
      </c>
      <c r="D18" s="27">
        <v>15.933280686</v>
      </c>
      <c r="E18" s="25">
        <v>1805714</v>
      </c>
      <c r="F18" s="26">
        <v>287709.48</v>
      </c>
      <c r="G18" s="27">
        <v>15.933280686</v>
      </c>
    </row>
    <row r="19" spans="1:7" x14ac:dyDescent="0.2">
      <c r="A19" s="28" t="s">
        <v>229</v>
      </c>
      <c r="B19" s="29">
        <v>30000</v>
      </c>
      <c r="C19" s="30">
        <v>5264.04</v>
      </c>
      <c r="D19" s="31">
        <v>17.546800000000001</v>
      </c>
      <c r="E19" s="29">
        <v>30000</v>
      </c>
      <c r="F19" s="30">
        <v>5264.04</v>
      </c>
      <c r="G19" s="31">
        <v>17.546800000000001</v>
      </c>
    </row>
    <row r="20" spans="1:7" x14ac:dyDescent="0.2">
      <c r="A20" s="28" t="s">
        <v>21</v>
      </c>
      <c r="B20" s="29">
        <v>1775714</v>
      </c>
      <c r="C20" s="30">
        <v>282445.44</v>
      </c>
      <c r="D20" s="31">
        <v>15.906020902</v>
      </c>
      <c r="E20" s="29">
        <v>1775714</v>
      </c>
      <c r="F20" s="30">
        <v>282445.44</v>
      </c>
      <c r="G20" s="31">
        <v>15.906020902</v>
      </c>
    </row>
    <row r="21" spans="1:7" x14ac:dyDescent="0.2">
      <c r="A21" s="24" t="s">
        <v>22</v>
      </c>
      <c r="B21" s="25">
        <v>128086</v>
      </c>
      <c r="C21" s="26">
        <v>90408</v>
      </c>
      <c r="D21" s="27">
        <v>70.583826492</v>
      </c>
      <c r="E21" s="25">
        <v>128086</v>
      </c>
      <c r="F21" s="26">
        <v>90408</v>
      </c>
      <c r="G21" s="27">
        <v>70.583826492</v>
      </c>
    </row>
    <row r="22" spans="1:7" ht="22.5" x14ac:dyDescent="0.2">
      <c r="A22" s="19" t="s">
        <v>23</v>
      </c>
      <c r="B22" s="16">
        <v>202322594</v>
      </c>
      <c r="C22" s="17">
        <v>92296600.170000002</v>
      </c>
      <c r="D22" s="18">
        <v>45.618533425000003</v>
      </c>
      <c r="E22" s="16">
        <v>3115000</v>
      </c>
      <c r="F22" s="17">
        <v>575445.87</v>
      </c>
      <c r="G22" s="18">
        <v>18.473382664999999</v>
      </c>
    </row>
    <row r="23" spans="1:7" x14ac:dyDescent="0.2">
      <c r="A23" s="20" t="s">
        <v>24</v>
      </c>
      <c r="B23" s="21">
        <v>383870</v>
      </c>
      <c r="C23" s="34">
        <v>0</v>
      </c>
      <c r="D23" s="35">
        <v>0</v>
      </c>
      <c r="E23" s="21">
        <v>383870</v>
      </c>
      <c r="F23" s="34">
        <v>0</v>
      </c>
      <c r="G23" s="35">
        <v>0</v>
      </c>
    </row>
    <row r="24" spans="1:7" x14ac:dyDescent="0.2">
      <c r="A24" s="24" t="s">
        <v>180</v>
      </c>
      <c r="B24" s="25">
        <v>366870</v>
      </c>
      <c r="C24" s="36">
        <v>0</v>
      </c>
      <c r="D24" s="37">
        <v>0</v>
      </c>
      <c r="E24" s="25">
        <v>366870</v>
      </c>
      <c r="F24" s="36">
        <v>0</v>
      </c>
      <c r="G24" s="37">
        <v>0</v>
      </c>
    </row>
    <row r="25" spans="1:7" ht="21" x14ac:dyDescent="0.2">
      <c r="A25" s="24" t="s">
        <v>25</v>
      </c>
      <c r="B25" s="25">
        <v>17000</v>
      </c>
      <c r="C25" s="36">
        <v>0</v>
      </c>
      <c r="D25" s="37">
        <v>0</v>
      </c>
      <c r="E25" s="25">
        <v>17000</v>
      </c>
      <c r="F25" s="36">
        <v>0</v>
      </c>
      <c r="G25" s="37">
        <v>0</v>
      </c>
    </row>
    <row r="26" spans="1:7" ht="33.75" x14ac:dyDescent="0.2">
      <c r="A26" s="20" t="s">
        <v>26</v>
      </c>
      <c r="B26" s="21">
        <v>190658167</v>
      </c>
      <c r="C26" s="22">
        <v>89733888.230000004</v>
      </c>
      <c r="D26" s="23">
        <v>47.065326202000001</v>
      </c>
      <c r="E26" s="21">
        <v>653000</v>
      </c>
      <c r="F26" s="34">
        <v>0</v>
      </c>
      <c r="G26" s="35">
        <v>0</v>
      </c>
    </row>
    <row r="27" spans="1:7" ht="21" x14ac:dyDescent="0.2">
      <c r="A27" s="24" t="s">
        <v>27</v>
      </c>
      <c r="B27" s="25">
        <v>25221429</v>
      </c>
      <c r="C27" s="26">
        <v>7485997.0800000001</v>
      </c>
      <c r="D27" s="27">
        <v>29.681098084999999</v>
      </c>
      <c r="E27" s="25">
        <v>3000</v>
      </c>
      <c r="F27" s="36">
        <v>0</v>
      </c>
      <c r="G27" s="37">
        <v>0</v>
      </c>
    </row>
    <row r="28" spans="1:7" ht="21" x14ac:dyDescent="0.2">
      <c r="A28" s="24" t="s">
        <v>28</v>
      </c>
      <c r="B28" s="25">
        <v>12719116</v>
      </c>
      <c r="C28" s="26">
        <v>2501415.9900000002</v>
      </c>
      <c r="D28" s="27">
        <v>19.666586812999999</v>
      </c>
      <c r="E28" s="25"/>
      <c r="F28" s="25"/>
      <c r="G28" s="25"/>
    </row>
    <row r="29" spans="1:7" ht="21" x14ac:dyDescent="0.2">
      <c r="A29" s="24" t="s">
        <v>181</v>
      </c>
      <c r="B29" s="25">
        <v>57530560</v>
      </c>
      <c r="C29" s="26">
        <v>27478878.670000002</v>
      </c>
      <c r="D29" s="27">
        <v>47.763968697999999</v>
      </c>
      <c r="E29" s="25"/>
      <c r="F29" s="25"/>
      <c r="G29" s="25"/>
    </row>
    <row r="30" spans="1:7" x14ac:dyDescent="0.2">
      <c r="A30" s="24" t="s">
        <v>29</v>
      </c>
      <c r="B30" s="25">
        <v>94362062</v>
      </c>
      <c r="C30" s="26">
        <v>52233189.030000001</v>
      </c>
      <c r="D30" s="27">
        <v>55.354014020999998</v>
      </c>
      <c r="E30" s="25"/>
      <c r="F30" s="25"/>
      <c r="G30" s="25"/>
    </row>
    <row r="31" spans="1:7" ht="21" x14ac:dyDescent="0.2">
      <c r="A31" s="24" t="s">
        <v>235</v>
      </c>
      <c r="B31" s="25">
        <v>160000</v>
      </c>
      <c r="C31" s="26">
        <v>28290</v>
      </c>
      <c r="D31" s="27">
        <v>17.681249999999999</v>
      </c>
      <c r="E31" s="25"/>
      <c r="F31" s="25"/>
      <c r="G31" s="25"/>
    </row>
    <row r="32" spans="1:7" ht="21" x14ac:dyDescent="0.2">
      <c r="A32" s="24" t="s">
        <v>30</v>
      </c>
      <c r="B32" s="25">
        <v>665000</v>
      </c>
      <c r="C32" s="26">
        <v>6117.46</v>
      </c>
      <c r="D32" s="27">
        <v>0.91991879700000001</v>
      </c>
      <c r="E32" s="25">
        <v>650000</v>
      </c>
      <c r="F32" s="36">
        <v>0</v>
      </c>
      <c r="G32" s="37">
        <v>0</v>
      </c>
    </row>
    <row r="33" spans="1:7" ht="22.5" x14ac:dyDescent="0.2">
      <c r="A33" s="20" t="s">
        <v>31</v>
      </c>
      <c r="B33" s="21">
        <v>1017600</v>
      </c>
      <c r="C33" s="22">
        <v>202715.04</v>
      </c>
      <c r="D33" s="23">
        <v>19.920896226</v>
      </c>
      <c r="E33" s="21">
        <v>1017600</v>
      </c>
      <c r="F33" s="22">
        <v>202715.04</v>
      </c>
      <c r="G33" s="23">
        <v>19.920896226</v>
      </c>
    </row>
    <row r="34" spans="1:7" ht="21" x14ac:dyDescent="0.2">
      <c r="A34" s="24" t="s">
        <v>32</v>
      </c>
      <c r="B34" s="25">
        <v>87350</v>
      </c>
      <c r="C34" s="26">
        <v>5682.6</v>
      </c>
      <c r="D34" s="27">
        <v>6.5055523759999998</v>
      </c>
      <c r="E34" s="25">
        <v>87350</v>
      </c>
      <c r="F34" s="26">
        <v>5682.6</v>
      </c>
      <c r="G34" s="27">
        <v>6.5055523759999998</v>
      </c>
    </row>
    <row r="35" spans="1:7" ht="21" x14ac:dyDescent="0.2">
      <c r="A35" s="24" t="s">
        <v>33</v>
      </c>
      <c r="B35" s="25">
        <v>930250</v>
      </c>
      <c r="C35" s="26">
        <v>197032.44</v>
      </c>
      <c r="D35" s="27">
        <v>21.180590164000002</v>
      </c>
      <c r="E35" s="25">
        <v>930250</v>
      </c>
      <c r="F35" s="26">
        <v>197032.44</v>
      </c>
      <c r="G35" s="27">
        <v>21.180590164000002</v>
      </c>
    </row>
    <row r="36" spans="1:7" x14ac:dyDescent="0.2">
      <c r="A36" s="20" t="s">
        <v>34</v>
      </c>
      <c r="B36" s="21">
        <v>10262957</v>
      </c>
      <c r="C36" s="22">
        <v>2359996.9</v>
      </c>
      <c r="D36" s="23">
        <v>22.995291708</v>
      </c>
      <c r="E36" s="21">
        <v>1060530</v>
      </c>
      <c r="F36" s="22">
        <v>372730.83</v>
      </c>
      <c r="G36" s="23">
        <v>35.145712992999997</v>
      </c>
    </row>
    <row r="37" spans="1:7" ht="21" x14ac:dyDescent="0.2">
      <c r="A37" s="24" t="s">
        <v>35</v>
      </c>
      <c r="B37" s="25">
        <v>5010427</v>
      </c>
      <c r="C37" s="26">
        <v>1695389.42</v>
      </c>
      <c r="D37" s="27">
        <v>33.837224253000002</v>
      </c>
      <c r="E37" s="25">
        <v>50000</v>
      </c>
      <c r="F37" s="36">
        <v>0</v>
      </c>
      <c r="G37" s="37">
        <v>0</v>
      </c>
    </row>
    <row r="38" spans="1:7" x14ac:dyDescent="0.2">
      <c r="A38" s="24" t="s">
        <v>182</v>
      </c>
      <c r="B38" s="25">
        <v>3870000</v>
      </c>
      <c r="C38" s="26">
        <v>257601.08</v>
      </c>
      <c r="D38" s="27">
        <v>6.6563586560000001</v>
      </c>
      <c r="E38" s="25"/>
      <c r="F38" s="25"/>
      <c r="G38" s="25"/>
    </row>
    <row r="39" spans="1:7" x14ac:dyDescent="0.2">
      <c r="A39" s="24" t="s">
        <v>36</v>
      </c>
      <c r="B39" s="25">
        <v>1382530</v>
      </c>
      <c r="C39" s="26">
        <v>407006.4</v>
      </c>
      <c r="D39" s="27">
        <v>29.439245441000001</v>
      </c>
      <c r="E39" s="25">
        <v>1010530</v>
      </c>
      <c r="F39" s="26">
        <v>372730.83</v>
      </c>
      <c r="G39" s="27">
        <v>36.884687243000002</v>
      </c>
    </row>
    <row r="40" spans="1:7" ht="22.5" x14ac:dyDescent="0.2">
      <c r="A40" s="19" t="s">
        <v>37</v>
      </c>
      <c r="B40" s="16">
        <v>11578200</v>
      </c>
      <c r="C40" s="17">
        <v>2277246.71</v>
      </c>
      <c r="D40" s="18">
        <v>19.668400182999999</v>
      </c>
      <c r="E40" s="16">
        <v>10736800</v>
      </c>
      <c r="F40" s="17">
        <v>2187634.92</v>
      </c>
      <c r="G40" s="18">
        <v>20.375111019999999</v>
      </c>
    </row>
    <row r="41" spans="1:7" x14ac:dyDescent="0.2">
      <c r="A41" s="20" t="s">
        <v>38</v>
      </c>
      <c r="B41" s="21">
        <v>7333970</v>
      </c>
      <c r="C41" s="22">
        <v>1757881.94</v>
      </c>
      <c r="D41" s="23">
        <v>23.969036415000001</v>
      </c>
      <c r="E41" s="21">
        <v>7333970</v>
      </c>
      <c r="F41" s="22">
        <v>1757881.94</v>
      </c>
      <c r="G41" s="23">
        <v>23.969036415000001</v>
      </c>
    </row>
    <row r="42" spans="1:7" x14ac:dyDescent="0.2">
      <c r="A42" s="24" t="s">
        <v>39</v>
      </c>
      <c r="B42" s="25">
        <v>5957970</v>
      </c>
      <c r="C42" s="26">
        <v>1364125.36</v>
      </c>
      <c r="D42" s="27">
        <v>22.8958078</v>
      </c>
      <c r="E42" s="25">
        <v>5957970</v>
      </c>
      <c r="F42" s="26">
        <v>1364125.36</v>
      </c>
      <c r="G42" s="27">
        <v>22.8958078</v>
      </c>
    </row>
    <row r="43" spans="1:7" x14ac:dyDescent="0.2">
      <c r="A43" s="28" t="s">
        <v>40</v>
      </c>
      <c r="B43" s="29">
        <v>1748870</v>
      </c>
      <c r="C43" s="30">
        <v>1351762.17</v>
      </c>
      <c r="D43" s="31">
        <v>77.293462063999996</v>
      </c>
      <c r="E43" s="29">
        <v>1748870</v>
      </c>
      <c r="F43" s="30">
        <v>1351762.17</v>
      </c>
      <c r="G43" s="31">
        <v>77.293462063999996</v>
      </c>
    </row>
    <row r="44" spans="1:7" x14ac:dyDescent="0.2">
      <c r="A44" s="28" t="s">
        <v>41</v>
      </c>
      <c r="B44" s="29">
        <v>4168600</v>
      </c>
      <c r="C44" s="32">
        <v>0</v>
      </c>
      <c r="D44" s="33">
        <v>0</v>
      </c>
      <c r="E44" s="29">
        <v>4168600</v>
      </c>
      <c r="F44" s="32">
        <v>0</v>
      </c>
      <c r="G44" s="33">
        <v>0</v>
      </c>
    </row>
    <row r="45" spans="1:7" x14ac:dyDescent="0.2">
      <c r="A45" s="28" t="s">
        <v>42</v>
      </c>
      <c r="B45" s="29">
        <v>40500</v>
      </c>
      <c r="C45" s="30">
        <v>12363.19</v>
      </c>
      <c r="D45" s="31">
        <v>30.526395061999999</v>
      </c>
      <c r="E45" s="29">
        <v>40500</v>
      </c>
      <c r="F45" s="30">
        <v>12363.19</v>
      </c>
      <c r="G45" s="31">
        <v>30.526395061999999</v>
      </c>
    </row>
    <row r="46" spans="1:7" x14ac:dyDescent="0.2">
      <c r="A46" s="24" t="s">
        <v>43</v>
      </c>
      <c r="B46" s="25">
        <v>3000</v>
      </c>
      <c r="C46" s="26">
        <v>1252.8</v>
      </c>
      <c r="D46" s="27">
        <v>41.76</v>
      </c>
      <c r="E46" s="25">
        <v>3000</v>
      </c>
      <c r="F46" s="26">
        <v>1252.8</v>
      </c>
      <c r="G46" s="27">
        <v>41.76</v>
      </c>
    </row>
    <row r="47" spans="1:7" x14ac:dyDescent="0.2">
      <c r="A47" s="24" t="s">
        <v>44</v>
      </c>
      <c r="B47" s="25">
        <v>1063000</v>
      </c>
      <c r="C47" s="26">
        <v>365786.73</v>
      </c>
      <c r="D47" s="27">
        <v>34.410793038999998</v>
      </c>
      <c r="E47" s="25">
        <v>1063000</v>
      </c>
      <c r="F47" s="26">
        <v>365786.73</v>
      </c>
      <c r="G47" s="27">
        <v>34.410793038999998</v>
      </c>
    </row>
    <row r="48" spans="1:7" x14ac:dyDescent="0.2">
      <c r="A48" s="24" t="s">
        <v>46</v>
      </c>
      <c r="B48" s="25">
        <v>60000</v>
      </c>
      <c r="C48" s="26">
        <v>12527.05</v>
      </c>
      <c r="D48" s="27">
        <v>20.878416667</v>
      </c>
      <c r="E48" s="25">
        <v>60000</v>
      </c>
      <c r="F48" s="26">
        <v>12527.05</v>
      </c>
      <c r="G48" s="27">
        <v>20.878416667</v>
      </c>
    </row>
    <row r="49" spans="1:7" ht="21" x14ac:dyDescent="0.2">
      <c r="A49" s="24" t="s">
        <v>49</v>
      </c>
      <c r="B49" s="25">
        <v>15000</v>
      </c>
      <c r="C49" s="36">
        <v>0</v>
      </c>
      <c r="D49" s="37">
        <v>0</v>
      </c>
      <c r="E49" s="25">
        <v>15000</v>
      </c>
      <c r="F49" s="36">
        <v>0</v>
      </c>
      <c r="G49" s="37">
        <v>0</v>
      </c>
    </row>
    <row r="50" spans="1:7" ht="21" x14ac:dyDescent="0.2">
      <c r="A50" s="24" t="s">
        <v>50</v>
      </c>
      <c r="B50" s="25">
        <v>235000</v>
      </c>
      <c r="C50" s="26">
        <v>14190</v>
      </c>
      <c r="D50" s="27">
        <v>6.0382978720000002</v>
      </c>
      <c r="E50" s="25">
        <v>235000</v>
      </c>
      <c r="F50" s="26">
        <v>14190</v>
      </c>
      <c r="G50" s="27">
        <v>6.0382978720000002</v>
      </c>
    </row>
    <row r="51" spans="1:7" x14ac:dyDescent="0.2">
      <c r="A51" s="20" t="s">
        <v>10</v>
      </c>
      <c r="B51" s="21">
        <v>200000</v>
      </c>
      <c r="C51" s="22">
        <v>26343.84</v>
      </c>
      <c r="D51" s="23">
        <v>13.17192</v>
      </c>
      <c r="E51" s="21">
        <v>200000</v>
      </c>
      <c r="F51" s="22">
        <v>26343.84</v>
      </c>
      <c r="G51" s="23">
        <v>13.17192</v>
      </c>
    </row>
    <row r="52" spans="1:7" ht="21" x14ac:dyDescent="0.2">
      <c r="A52" s="24" t="s">
        <v>51</v>
      </c>
      <c r="B52" s="25">
        <v>140000</v>
      </c>
      <c r="C52" s="26">
        <v>24438.86</v>
      </c>
      <c r="D52" s="27">
        <v>17.456328571</v>
      </c>
      <c r="E52" s="25">
        <v>140000</v>
      </c>
      <c r="F52" s="26">
        <v>24438.86</v>
      </c>
      <c r="G52" s="27">
        <v>17.456328571</v>
      </c>
    </row>
    <row r="53" spans="1:7" ht="21" x14ac:dyDescent="0.2">
      <c r="A53" s="24" t="s">
        <v>52</v>
      </c>
      <c r="B53" s="25">
        <v>60000</v>
      </c>
      <c r="C53" s="26">
        <v>1904.98</v>
      </c>
      <c r="D53" s="27">
        <v>3.1749666670000001</v>
      </c>
      <c r="E53" s="25">
        <v>60000</v>
      </c>
      <c r="F53" s="26">
        <v>1904.98</v>
      </c>
      <c r="G53" s="27">
        <v>3.1749666670000001</v>
      </c>
    </row>
    <row r="54" spans="1:7" x14ac:dyDescent="0.2">
      <c r="A54" s="20" t="s">
        <v>53</v>
      </c>
      <c r="B54" s="21">
        <v>3591130</v>
      </c>
      <c r="C54" s="22">
        <v>417465.58</v>
      </c>
      <c r="D54" s="23">
        <v>11.624908594000001</v>
      </c>
      <c r="E54" s="21">
        <v>3183330</v>
      </c>
      <c r="F54" s="22">
        <v>401106.58</v>
      </c>
      <c r="G54" s="23">
        <v>12.600219896</v>
      </c>
    </row>
    <row r="55" spans="1:7" x14ac:dyDescent="0.2">
      <c r="A55" s="24" t="s">
        <v>54</v>
      </c>
      <c r="B55" s="25">
        <v>837800</v>
      </c>
      <c r="C55" s="26">
        <v>148551.43</v>
      </c>
      <c r="D55" s="27">
        <v>17.731132728999999</v>
      </c>
      <c r="E55" s="25">
        <v>430000</v>
      </c>
      <c r="F55" s="26">
        <v>132192.43</v>
      </c>
      <c r="G55" s="27">
        <v>30.742425580999999</v>
      </c>
    </row>
    <row r="56" spans="1:7" x14ac:dyDescent="0.2">
      <c r="A56" s="24" t="s">
        <v>55</v>
      </c>
      <c r="B56" s="25">
        <v>2747330</v>
      </c>
      <c r="C56" s="26">
        <v>268914.15000000002</v>
      </c>
      <c r="D56" s="27">
        <v>9.7881998160000006</v>
      </c>
      <c r="E56" s="25">
        <v>2747330</v>
      </c>
      <c r="F56" s="26">
        <v>268914.15000000002</v>
      </c>
      <c r="G56" s="27">
        <v>9.7881998160000006</v>
      </c>
    </row>
    <row r="57" spans="1:7" x14ac:dyDescent="0.2">
      <c r="A57" s="24" t="s">
        <v>57</v>
      </c>
      <c r="B57" s="25">
        <v>6000</v>
      </c>
      <c r="C57" s="36">
        <v>0</v>
      </c>
      <c r="D57" s="37">
        <v>0</v>
      </c>
      <c r="E57" s="25">
        <v>6000</v>
      </c>
      <c r="F57" s="36">
        <v>0</v>
      </c>
      <c r="G57" s="37">
        <v>0</v>
      </c>
    </row>
    <row r="58" spans="1:7" ht="22.5" x14ac:dyDescent="0.2">
      <c r="A58" s="20" t="s">
        <v>58</v>
      </c>
      <c r="B58" s="21">
        <v>453100</v>
      </c>
      <c r="C58" s="22">
        <v>75555.350000000006</v>
      </c>
      <c r="D58" s="23">
        <v>16.675204148999999</v>
      </c>
      <c r="E58" s="21">
        <v>19500</v>
      </c>
      <c r="F58" s="22">
        <v>2302.56</v>
      </c>
      <c r="G58" s="23">
        <v>11.808</v>
      </c>
    </row>
    <row r="59" spans="1:7" ht="21" x14ac:dyDescent="0.2">
      <c r="A59" s="24" t="s">
        <v>59</v>
      </c>
      <c r="B59" s="25">
        <v>448100</v>
      </c>
      <c r="C59" s="26">
        <v>75555.350000000006</v>
      </c>
      <c r="D59" s="27">
        <v>16.861269805999999</v>
      </c>
      <c r="E59" s="25">
        <v>14500</v>
      </c>
      <c r="F59" s="26">
        <v>2302.56</v>
      </c>
      <c r="G59" s="27">
        <v>15.879724138</v>
      </c>
    </row>
    <row r="60" spans="1:7" x14ac:dyDescent="0.2">
      <c r="A60" s="24" t="s">
        <v>60</v>
      </c>
      <c r="B60" s="25">
        <v>5000</v>
      </c>
      <c r="C60" s="36">
        <v>0</v>
      </c>
      <c r="D60" s="37">
        <v>0</v>
      </c>
      <c r="E60" s="25">
        <v>5000</v>
      </c>
      <c r="F60" s="36">
        <v>0</v>
      </c>
      <c r="G60" s="37">
        <v>0</v>
      </c>
    </row>
    <row r="61" spans="1:7" x14ac:dyDescent="0.2">
      <c r="A61" s="19" t="s">
        <v>61</v>
      </c>
      <c r="B61" s="16">
        <v>10875</v>
      </c>
      <c r="C61" s="17">
        <v>10874.6</v>
      </c>
      <c r="D61" s="18">
        <v>99.996321839000004</v>
      </c>
      <c r="E61" s="16">
        <v>10875</v>
      </c>
      <c r="F61" s="17">
        <v>10874.6</v>
      </c>
      <c r="G61" s="18">
        <v>99.996321839000004</v>
      </c>
    </row>
    <row r="62" spans="1:7" x14ac:dyDescent="0.2">
      <c r="A62" s="20" t="s">
        <v>62</v>
      </c>
      <c r="B62" s="21">
        <v>10875</v>
      </c>
      <c r="C62" s="22">
        <v>10874.6</v>
      </c>
      <c r="D62" s="23">
        <v>99.996321839000004</v>
      </c>
      <c r="E62" s="21">
        <v>10875</v>
      </c>
      <c r="F62" s="22">
        <v>10874.6</v>
      </c>
      <c r="G62" s="23">
        <v>99.996321839000004</v>
      </c>
    </row>
    <row r="63" spans="1:7" x14ac:dyDescent="0.2">
      <c r="A63" s="24" t="s">
        <v>6</v>
      </c>
      <c r="B63" s="25">
        <v>10875</v>
      </c>
      <c r="C63" s="26">
        <v>10874.6</v>
      </c>
      <c r="D63" s="27">
        <v>99.996321839000004</v>
      </c>
      <c r="E63" s="25">
        <v>10875</v>
      </c>
      <c r="F63" s="26">
        <v>10874.6</v>
      </c>
      <c r="G63" s="27">
        <v>99.996321839000004</v>
      </c>
    </row>
    <row r="64" spans="1:7" x14ac:dyDescent="0.2">
      <c r="A64" s="19" t="s">
        <v>63</v>
      </c>
      <c r="B64" s="16">
        <v>804651712</v>
      </c>
      <c r="C64" s="17">
        <v>440619850.81</v>
      </c>
      <c r="D64" s="18">
        <v>54.759077032</v>
      </c>
      <c r="E64" s="16">
        <v>182977744</v>
      </c>
      <c r="F64" s="17">
        <v>108734594.45</v>
      </c>
      <c r="G64" s="18">
        <v>59.425038299000001</v>
      </c>
    </row>
    <row r="65" spans="1:7" x14ac:dyDescent="0.2">
      <c r="A65" s="20" t="s">
        <v>64</v>
      </c>
      <c r="B65" s="21">
        <v>771379892</v>
      </c>
      <c r="C65" s="22">
        <v>423791760.07999998</v>
      </c>
      <c r="D65" s="23">
        <v>54.93943574</v>
      </c>
      <c r="E65" s="21">
        <v>181449529</v>
      </c>
      <c r="F65" s="22">
        <v>108730604.15000001</v>
      </c>
      <c r="G65" s="23">
        <v>59.923332262000002</v>
      </c>
    </row>
    <row r="66" spans="1:7" ht="21" x14ac:dyDescent="0.2">
      <c r="A66" s="24" t="s">
        <v>65</v>
      </c>
      <c r="B66" s="25">
        <v>168074944</v>
      </c>
      <c r="C66" s="26">
        <v>94009523.359999999</v>
      </c>
      <c r="D66" s="27">
        <v>55.933098129999998</v>
      </c>
      <c r="E66" s="25">
        <v>59256358</v>
      </c>
      <c r="F66" s="26">
        <v>36783670.07</v>
      </c>
      <c r="G66" s="27">
        <v>62.075482381</v>
      </c>
    </row>
    <row r="67" spans="1:7" ht="22.5" x14ac:dyDescent="0.2">
      <c r="A67" s="28" t="s">
        <v>66</v>
      </c>
      <c r="B67" s="29">
        <v>108822820</v>
      </c>
      <c r="C67" s="30">
        <v>57230086.789999999</v>
      </c>
      <c r="D67" s="31">
        <v>52.590152314000001</v>
      </c>
      <c r="E67" s="29">
        <v>4234</v>
      </c>
      <c r="F67" s="30">
        <v>4233.5</v>
      </c>
      <c r="G67" s="31">
        <v>99.988190836000001</v>
      </c>
    </row>
    <row r="68" spans="1:7" ht="22.5" x14ac:dyDescent="0.2">
      <c r="A68" s="28" t="s">
        <v>67</v>
      </c>
      <c r="B68" s="29">
        <v>59252124</v>
      </c>
      <c r="C68" s="30">
        <v>36779436.57</v>
      </c>
      <c r="D68" s="31">
        <v>62.072773239</v>
      </c>
      <c r="E68" s="29">
        <v>59252124</v>
      </c>
      <c r="F68" s="30">
        <v>36779436.57</v>
      </c>
      <c r="G68" s="31">
        <v>62.072773239</v>
      </c>
    </row>
    <row r="69" spans="1:7" x14ac:dyDescent="0.2">
      <c r="A69" s="24" t="s">
        <v>185</v>
      </c>
      <c r="B69" s="25">
        <v>6623983</v>
      </c>
      <c r="C69" s="26">
        <v>3671926.46</v>
      </c>
      <c r="D69" s="27">
        <v>55.433814669999997</v>
      </c>
      <c r="E69" s="25">
        <v>616499</v>
      </c>
      <c r="F69" s="26">
        <v>368162.13</v>
      </c>
      <c r="G69" s="27">
        <v>59.718203922000001</v>
      </c>
    </row>
    <row r="70" spans="1:7" x14ac:dyDescent="0.2">
      <c r="A70" s="28" t="s">
        <v>200</v>
      </c>
      <c r="B70" s="29">
        <v>6007484</v>
      </c>
      <c r="C70" s="30">
        <v>3303764.33</v>
      </c>
      <c r="D70" s="31">
        <v>54.994142805999999</v>
      </c>
      <c r="E70" s="29"/>
      <c r="F70" s="29"/>
      <c r="G70" s="29"/>
    </row>
    <row r="71" spans="1:7" x14ac:dyDescent="0.2">
      <c r="A71" s="28" t="s">
        <v>186</v>
      </c>
      <c r="B71" s="29">
        <v>616499</v>
      </c>
      <c r="C71" s="30">
        <v>368162.13</v>
      </c>
      <c r="D71" s="31">
        <v>59.718203922000001</v>
      </c>
      <c r="E71" s="29">
        <v>616499</v>
      </c>
      <c r="F71" s="30">
        <v>368162.13</v>
      </c>
      <c r="G71" s="31">
        <v>59.718203922000001</v>
      </c>
    </row>
    <row r="72" spans="1:7" ht="21" x14ac:dyDescent="0.2">
      <c r="A72" s="24" t="s">
        <v>68</v>
      </c>
      <c r="B72" s="25">
        <v>3606677</v>
      </c>
      <c r="C72" s="26">
        <v>1958140.17</v>
      </c>
      <c r="D72" s="27">
        <v>54.292085761999999</v>
      </c>
      <c r="E72" s="25">
        <v>1381441</v>
      </c>
      <c r="F72" s="26">
        <v>869495.49</v>
      </c>
      <c r="G72" s="27">
        <v>62.941196185999999</v>
      </c>
    </row>
    <row r="73" spans="1:7" ht="22.5" x14ac:dyDescent="0.2">
      <c r="A73" s="28" t="s">
        <v>69</v>
      </c>
      <c r="B73" s="29">
        <v>2225236</v>
      </c>
      <c r="C73" s="30">
        <v>1088644.68</v>
      </c>
      <c r="D73" s="31">
        <v>48.922661685999998</v>
      </c>
      <c r="E73" s="29"/>
      <c r="F73" s="29"/>
      <c r="G73" s="29"/>
    </row>
    <row r="74" spans="1:7" ht="22.5" x14ac:dyDescent="0.2">
      <c r="A74" s="28" t="s">
        <v>187</v>
      </c>
      <c r="B74" s="29">
        <v>1381441</v>
      </c>
      <c r="C74" s="30">
        <v>869495.49</v>
      </c>
      <c r="D74" s="31">
        <v>62.941196185999999</v>
      </c>
      <c r="E74" s="29">
        <v>1381441</v>
      </c>
      <c r="F74" s="30">
        <v>869495.49</v>
      </c>
      <c r="G74" s="31">
        <v>62.941196185999999</v>
      </c>
    </row>
    <row r="75" spans="1:7" x14ac:dyDescent="0.2">
      <c r="A75" s="24" t="s">
        <v>70</v>
      </c>
      <c r="B75" s="25">
        <v>198248172</v>
      </c>
      <c r="C75" s="26">
        <v>109559035.20999999</v>
      </c>
      <c r="D75" s="27">
        <v>55.263579030999999</v>
      </c>
      <c r="E75" s="25">
        <v>32505053</v>
      </c>
      <c r="F75" s="26">
        <v>20368810.460000001</v>
      </c>
      <c r="G75" s="27">
        <v>62.663520222999999</v>
      </c>
    </row>
    <row r="76" spans="1:7" x14ac:dyDescent="0.2">
      <c r="A76" s="28" t="s">
        <v>71</v>
      </c>
      <c r="B76" s="29">
        <v>165743119</v>
      </c>
      <c r="C76" s="30">
        <v>89190224.75</v>
      </c>
      <c r="D76" s="31">
        <v>53.812324328999999</v>
      </c>
      <c r="E76" s="29"/>
      <c r="F76" s="32">
        <v>0</v>
      </c>
      <c r="G76" s="45" t="s">
        <v>4</v>
      </c>
    </row>
    <row r="77" spans="1:7" x14ac:dyDescent="0.2">
      <c r="A77" s="28" t="s">
        <v>72</v>
      </c>
      <c r="B77" s="29">
        <v>32505053</v>
      </c>
      <c r="C77" s="30">
        <v>20368810.460000001</v>
      </c>
      <c r="D77" s="31">
        <v>62.663520222999999</v>
      </c>
      <c r="E77" s="29">
        <v>32505053</v>
      </c>
      <c r="F77" s="30">
        <v>20368810.460000001</v>
      </c>
      <c r="G77" s="31">
        <v>62.663520222999999</v>
      </c>
    </row>
    <row r="78" spans="1:7" x14ac:dyDescent="0.2">
      <c r="A78" s="24" t="s">
        <v>73</v>
      </c>
      <c r="B78" s="25">
        <v>133167163</v>
      </c>
      <c r="C78" s="26">
        <v>75492252.730000004</v>
      </c>
      <c r="D78" s="27">
        <v>56.689840820999997</v>
      </c>
      <c r="E78" s="25">
        <v>14167944</v>
      </c>
      <c r="F78" s="26">
        <v>8780360.9700000007</v>
      </c>
      <c r="G78" s="27">
        <v>61.973430796000002</v>
      </c>
    </row>
    <row r="79" spans="1:7" x14ac:dyDescent="0.2">
      <c r="A79" s="28" t="s">
        <v>74</v>
      </c>
      <c r="B79" s="29">
        <v>118999219</v>
      </c>
      <c r="C79" s="30">
        <v>66711891.759999998</v>
      </c>
      <c r="D79" s="31">
        <v>56.060781171999999</v>
      </c>
      <c r="E79" s="29"/>
      <c r="F79" s="32">
        <v>0</v>
      </c>
      <c r="G79" s="45" t="s">
        <v>4</v>
      </c>
    </row>
    <row r="80" spans="1:7" ht="22.5" x14ac:dyDescent="0.2">
      <c r="A80" s="28" t="s">
        <v>75</v>
      </c>
      <c r="B80" s="29">
        <v>14167944</v>
      </c>
      <c r="C80" s="30">
        <v>8780360.9700000007</v>
      </c>
      <c r="D80" s="31">
        <v>61.973430796000002</v>
      </c>
      <c r="E80" s="29">
        <v>14167944</v>
      </c>
      <c r="F80" s="30">
        <v>8780360.9700000007</v>
      </c>
      <c r="G80" s="31">
        <v>61.973430796000002</v>
      </c>
    </row>
    <row r="81" spans="1:7" ht="21" x14ac:dyDescent="0.2">
      <c r="A81" s="24" t="s">
        <v>76</v>
      </c>
      <c r="B81" s="25">
        <v>16153980</v>
      </c>
      <c r="C81" s="26">
        <v>9135585.6999999993</v>
      </c>
      <c r="D81" s="27">
        <v>56.553157179000003</v>
      </c>
      <c r="E81" s="25"/>
      <c r="F81" s="25"/>
      <c r="G81" s="25"/>
    </row>
    <row r="82" spans="1:7" x14ac:dyDescent="0.2">
      <c r="A82" s="24" t="s">
        <v>77</v>
      </c>
      <c r="B82" s="25">
        <v>1694370</v>
      </c>
      <c r="C82" s="26">
        <v>1050008.6100000001</v>
      </c>
      <c r="D82" s="27">
        <v>61.970443881999998</v>
      </c>
      <c r="E82" s="25">
        <v>1694370</v>
      </c>
      <c r="F82" s="26">
        <v>1050008.6100000001</v>
      </c>
      <c r="G82" s="27">
        <v>61.970443881999998</v>
      </c>
    </row>
    <row r="83" spans="1:7" ht="22.5" x14ac:dyDescent="0.2">
      <c r="A83" s="28" t="s">
        <v>78</v>
      </c>
      <c r="B83" s="29">
        <v>1694370</v>
      </c>
      <c r="C83" s="30">
        <v>1050008.6100000001</v>
      </c>
      <c r="D83" s="31">
        <v>61.970443881999998</v>
      </c>
      <c r="E83" s="29">
        <v>1694370</v>
      </c>
      <c r="F83" s="30">
        <v>1050008.6100000001</v>
      </c>
      <c r="G83" s="31">
        <v>61.970443881999998</v>
      </c>
    </row>
    <row r="84" spans="1:7" x14ac:dyDescent="0.2">
      <c r="A84" s="24" t="s">
        <v>79</v>
      </c>
      <c r="B84" s="25">
        <v>22215841</v>
      </c>
      <c r="C84" s="26">
        <v>12563975.16</v>
      </c>
      <c r="D84" s="27">
        <v>56.554128020999997</v>
      </c>
      <c r="E84" s="25"/>
      <c r="F84" s="25"/>
      <c r="G84" s="25"/>
    </row>
    <row r="85" spans="1:7" ht="21" x14ac:dyDescent="0.2">
      <c r="A85" s="24" t="s">
        <v>202</v>
      </c>
      <c r="B85" s="25">
        <v>9219661</v>
      </c>
      <c r="C85" s="26">
        <v>5012554.07</v>
      </c>
      <c r="D85" s="27">
        <v>54.368095203999999</v>
      </c>
      <c r="E85" s="25"/>
      <c r="F85" s="25"/>
      <c r="G85" s="25"/>
    </row>
    <row r="86" spans="1:7" ht="22.5" x14ac:dyDescent="0.2">
      <c r="A86" s="28" t="s">
        <v>203</v>
      </c>
      <c r="B86" s="29">
        <v>9219661</v>
      </c>
      <c r="C86" s="30">
        <v>5012554.07</v>
      </c>
      <c r="D86" s="31">
        <v>54.368095203999999</v>
      </c>
      <c r="E86" s="29"/>
      <c r="F86" s="29"/>
      <c r="G86" s="29"/>
    </row>
    <row r="87" spans="1:7" ht="21" x14ac:dyDescent="0.2">
      <c r="A87" s="24" t="s">
        <v>80</v>
      </c>
      <c r="B87" s="25">
        <v>17455369</v>
      </c>
      <c r="C87" s="26">
        <v>2088719.34</v>
      </c>
      <c r="D87" s="27">
        <v>11.966056633000001</v>
      </c>
      <c r="E87" s="25">
        <v>5522782</v>
      </c>
      <c r="F87" s="26">
        <v>851663.97</v>
      </c>
      <c r="G87" s="27">
        <v>15.420923187</v>
      </c>
    </row>
    <row r="88" spans="1:7" ht="21" x14ac:dyDescent="0.2">
      <c r="A88" s="24" t="s">
        <v>81</v>
      </c>
      <c r="B88" s="25">
        <v>903500</v>
      </c>
      <c r="C88" s="26">
        <v>373485.33</v>
      </c>
      <c r="D88" s="27">
        <v>41.337612618000001</v>
      </c>
      <c r="E88" s="25"/>
      <c r="F88" s="25"/>
      <c r="G88" s="25"/>
    </row>
    <row r="89" spans="1:7" x14ac:dyDescent="0.2">
      <c r="A89" s="24" t="s">
        <v>7</v>
      </c>
      <c r="B89" s="25">
        <v>4700000</v>
      </c>
      <c r="C89" s="26">
        <v>1111607.02</v>
      </c>
      <c r="D89" s="27">
        <v>23.651213191</v>
      </c>
      <c r="E89" s="25">
        <v>4700000</v>
      </c>
      <c r="F89" s="26">
        <v>1111607.02</v>
      </c>
      <c r="G89" s="27">
        <v>23.651213191</v>
      </c>
    </row>
    <row r="90" spans="1:7" ht="21" x14ac:dyDescent="0.2">
      <c r="A90" s="24" t="s">
        <v>82</v>
      </c>
      <c r="B90" s="25">
        <v>11741635</v>
      </c>
      <c r="C90" s="26">
        <v>6568855.46</v>
      </c>
      <c r="D90" s="27">
        <v>55.944980915999999</v>
      </c>
      <c r="E90" s="25"/>
      <c r="F90" s="25"/>
      <c r="G90" s="25"/>
    </row>
    <row r="91" spans="1:7" x14ac:dyDescent="0.2">
      <c r="A91" s="24" t="s">
        <v>9</v>
      </c>
      <c r="B91" s="25">
        <v>1031815</v>
      </c>
      <c r="C91" s="26">
        <v>643232.16</v>
      </c>
      <c r="D91" s="27">
        <v>62.339872942</v>
      </c>
      <c r="E91" s="25">
        <v>1031815</v>
      </c>
      <c r="F91" s="26">
        <v>643232.16</v>
      </c>
      <c r="G91" s="27">
        <v>62.339872942</v>
      </c>
    </row>
    <row r="92" spans="1:7" ht="21" x14ac:dyDescent="0.2">
      <c r="A92" s="24" t="s">
        <v>83</v>
      </c>
      <c r="B92" s="25">
        <v>112871065</v>
      </c>
      <c r="C92" s="26">
        <v>66499380.93</v>
      </c>
      <c r="D92" s="27">
        <v>58.916234138</v>
      </c>
      <c r="E92" s="25">
        <v>59992981</v>
      </c>
      <c r="F92" s="26">
        <v>37333315.119999997</v>
      </c>
      <c r="G92" s="27">
        <v>62.229471678000003</v>
      </c>
    </row>
    <row r="93" spans="1:7" ht="33.75" x14ac:dyDescent="0.2">
      <c r="A93" s="28" t="s">
        <v>84</v>
      </c>
      <c r="B93" s="29">
        <v>52878084</v>
      </c>
      <c r="C93" s="30">
        <v>29166065.809999999</v>
      </c>
      <c r="D93" s="31">
        <v>55.157191040000001</v>
      </c>
      <c r="E93" s="29"/>
      <c r="F93" s="29"/>
      <c r="G93" s="29"/>
    </row>
    <row r="94" spans="1:7" ht="33.75" x14ac:dyDescent="0.2">
      <c r="A94" s="28" t="s">
        <v>85</v>
      </c>
      <c r="B94" s="29">
        <v>59992981</v>
      </c>
      <c r="C94" s="30">
        <v>37333315.119999997</v>
      </c>
      <c r="D94" s="31">
        <v>62.229471678000003</v>
      </c>
      <c r="E94" s="29">
        <v>59992981</v>
      </c>
      <c r="F94" s="30">
        <v>37333315.119999997</v>
      </c>
      <c r="G94" s="31">
        <v>62.229471678000003</v>
      </c>
    </row>
    <row r="95" spans="1:7" x14ac:dyDescent="0.2">
      <c r="A95" s="24" t="s">
        <v>204</v>
      </c>
      <c r="B95" s="25">
        <v>55912546</v>
      </c>
      <c r="C95" s="26">
        <v>30215650.77</v>
      </c>
      <c r="D95" s="27">
        <v>54.040913768999999</v>
      </c>
      <c r="E95" s="25">
        <v>10000</v>
      </c>
      <c r="F95" s="36">
        <v>0</v>
      </c>
      <c r="G95" s="37">
        <v>0</v>
      </c>
    </row>
    <row r="96" spans="1:7" x14ac:dyDescent="0.2">
      <c r="A96" s="28" t="s">
        <v>205</v>
      </c>
      <c r="B96" s="29">
        <v>55912546</v>
      </c>
      <c r="C96" s="30">
        <v>30215650.77</v>
      </c>
      <c r="D96" s="31">
        <v>54.040913768999999</v>
      </c>
      <c r="E96" s="29">
        <v>10000</v>
      </c>
      <c r="F96" s="32">
        <v>0</v>
      </c>
      <c r="G96" s="33">
        <v>0</v>
      </c>
    </row>
    <row r="97" spans="1:7" x14ac:dyDescent="0.2">
      <c r="A97" s="24" t="s">
        <v>207</v>
      </c>
      <c r="B97" s="25">
        <v>5698700</v>
      </c>
      <c r="C97" s="26">
        <v>3267549.45</v>
      </c>
      <c r="D97" s="27">
        <v>57.338506150999997</v>
      </c>
      <c r="E97" s="25"/>
      <c r="F97" s="25"/>
      <c r="G97" s="25"/>
    </row>
    <row r="98" spans="1:7" ht="22.5" x14ac:dyDescent="0.2">
      <c r="A98" s="28" t="s">
        <v>208</v>
      </c>
      <c r="B98" s="29">
        <v>5698700</v>
      </c>
      <c r="C98" s="30">
        <v>3267549.45</v>
      </c>
      <c r="D98" s="31">
        <v>57.338506150999997</v>
      </c>
      <c r="E98" s="29"/>
      <c r="F98" s="29"/>
      <c r="G98" s="29"/>
    </row>
    <row r="99" spans="1:7" ht="21" x14ac:dyDescent="0.2">
      <c r="A99" s="24" t="s">
        <v>86</v>
      </c>
      <c r="B99" s="25">
        <v>2060471</v>
      </c>
      <c r="C99" s="26">
        <v>570278.15</v>
      </c>
      <c r="D99" s="27">
        <v>27.677077230999998</v>
      </c>
      <c r="E99" s="25">
        <v>570286</v>
      </c>
      <c r="F99" s="26">
        <v>570278.15</v>
      </c>
      <c r="G99" s="27">
        <v>99.998623498000001</v>
      </c>
    </row>
    <row r="100" spans="1:7" ht="22.5" x14ac:dyDescent="0.2">
      <c r="A100" s="28" t="s">
        <v>87</v>
      </c>
      <c r="B100" s="29">
        <v>1490185</v>
      </c>
      <c r="C100" s="32">
        <v>0</v>
      </c>
      <c r="D100" s="33">
        <v>0</v>
      </c>
      <c r="E100" s="29"/>
      <c r="F100" s="29"/>
      <c r="G100" s="29"/>
    </row>
    <row r="101" spans="1:7" ht="33.75" x14ac:dyDescent="0.2">
      <c r="A101" s="28" t="s">
        <v>88</v>
      </c>
      <c r="B101" s="29">
        <v>570286</v>
      </c>
      <c r="C101" s="30">
        <v>570278.15</v>
      </c>
      <c r="D101" s="31">
        <v>99.998623498000001</v>
      </c>
      <c r="E101" s="29">
        <v>570286</v>
      </c>
      <c r="F101" s="30">
        <v>570278.15</v>
      </c>
      <c r="G101" s="31">
        <v>99.998623498000001</v>
      </c>
    </row>
    <row r="102" spans="1:7" ht="22.5" x14ac:dyDescent="0.2">
      <c r="A102" s="20" t="s">
        <v>89</v>
      </c>
      <c r="B102" s="21">
        <v>33271820</v>
      </c>
      <c r="C102" s="22">
        <v>16828090.73</v>
      </c>
      <c r="D102" s="23">
        <v>50.577608108</v>
      </c>
      <c r="E102" s="21">
        <v>1528215</v>
      </c>
      <c r="F102" s="22">
        <v>3990.3</v>
      </c>
      <c r="G102" s="23">
        <v>0.261108548</v>
      </c>
    </row>
    <row r="103" spans="1:7" x14ac:dyDescent="0.2">
      <c r="A103" s="24" t="s">
        <v>90</v>
      </c>
      <c r="B103" s="25">
        <v>17875238</v>
      </c>
      <c r="C103" s="26">
        <v>8942396.5700000003</v>
      </c>
      <c r="D103" s="27">
        <v>50.026727307999998</v>
      </c>
      <c r="E103" s="25"/>
      <c r="F103" s="25"/>
      <c r="G103" s="25"/>
    </row>
    <row r="104" spans="1:7" ht="21" x14ac:dyDescent="0.2">
      <c r="A104" s="24" t="s">
        <v>91</v>
      </c>
      <c r="B104" s="25">
        <v>64400</v>
      </c>
      <c r="C104" s="26">
        <v>3990.3</v>
      </c>
      <c r="D104" s="27">
        <v>6.1961180120000003</v>
      </c>
      <c r="E104" s="25">
        <v>64400</v>
      </c>
      <c r="F104" s="26">
        <v>3990.3</v>
      </c>
      <c r="G104" s="27">
        <v>6.1961180120000003</v>
      </c>
    </row>
    <row r="105" spans="1:7" x14ac:dyDescent="0.2">
      <c r="A105" s="24" t="s">
        <v>8</v>
      </c>
      <c r="B105" s="25">
        <v>1237670</v>
      </c>
      <c r="C105" s="26">
        <v>179249.57</v>
      </c>
      <c r="D105" s="27">
        <v>14.482824178</v>
      </c>
      <c r="E105" s="25">
        <v>583243</v>
      </c>
      <c r="F105" s="36">
        <v>0</v>
      </c>
      <c r="G105" s="37">
        <v>0</v>
      </c>
    </row>
    <row r="106" spans="1:7" ht="21" x14ac:dyDescent="0.2">
      <c r="A106" s="24" t="s">
        <v>92</v>
      </c>
      <c r="B106" s="25">
        <v>4904387</v>
      </c>
      <c r="C106" s="26">
        <v>4904387</v>
      </c>
      <c r="D106" s="27">
        <v>100</v>
      </c>
      <c r="E106" s="25"/>
      <c r="F106" s="25"/>
      <c r="G106" s="25"/>
    </row>
    <row r="107" spans="1:7" x14ac:dyDescent="0.2">
      <c r="A107" s="24" t="s">
        <v>93</v>
      </c>
      <c r="B107" s="25">
        <v>456372</v>
      </c>
      <c r="C107" s="36">
        <v>0</v>
      </c>
      <c r="D107" s="37">
        <v>0</v>
      </c>
      <c r="E107" s="25">
        <v>456372</v>
      </c>
      <c r="F107" s="36">
        <v>0</v>
      </c>
      <c r="G107" s="37">
        <v>0</v>
      </c>
    </row>
    <row r="108" spans="1:7" ht="31.5" x14ac:dyDescent="0.2">
      <c r="A108" s="24" t="s">
        <v>94</v>
      </c>
      <c r="B108" s="25">
        <v>644165</v>
      </c>
      <c r="C108" s="26">
        <v>329400.40999999997</v>
      </c>
      <c r="D108" s="27">
        <v>51.136030365000003</v>
      </c>
      <c r="E108" s="25"/>
      <c r="F108" s="25"/>
      <c r="G108" s="25"/>
    </row>
    <row r="109" spans="1:7" x14ac:dyDescent="0.2">
      <c r="A109" s="24" t="s">
        <v>95</v>
      </c>
      <c r="B109" s="25">
        <v>1958197</v>
      </c>
      <c r="C109" s="26">
        <v>303036.05</v>
      </c>
      <c r="D109" s="27">
        <v>15.475258618</v>
      </c>
      <c r="E109" s="25">
        <v>305000</v>
      </c>
      <c r="F109" s="36">
        <v>0</v>
      </c>
      <c r="G109" s="37">
        <v>0</v>
      </c>
    </row>
    <row r="110" spans="1:7" ht="21" x14ac:dyDescent="0.2">
      <c r="A110" s="24" t="s">
        <v>96</v>
      </c>
      <c r="B110" s="25">
        <v>1610499</v>
      </c>
      <c r="C110" s="26">
        <v>512322.73</v>
      </c>
      <c r="D110" s="27">
        <v>31.811428011</v>
      </c>
      <c r="E110" s="25"/>
      <c r="F110" s="25"/>
      <c r="G110" s="25"/>
    </row>
    <row r="111" spans="1:7" x14ac:dyDescent="0.2">
      <c r="A111" s="28" t="s">
        <v>97</v>
      </c>
      <c r="B111" s="29">
        <v>650000</v>
      </c>
      <c r="C111" s="30">
        <v>252473.4</v>
      </c>
      <c r="D111" s="31">
        <v>38.842061538000003</v>
      </c>
      <c r="E111" s="29"/>
      <c r="F111" s="29"/>
      <c r="G111" s="29"/>
    </row>
    <row r="112" spans="1:7" x14ac:dyDescent="0.2">
      <c r="A112" s="28" t="s">
        <v>98</v>
      </c>
      <c r="B112" s="29">
        <v>232799</v>
      </c>
      <c r="C112" s="30">
        <v>42160.33</v>
      </c>
      <c r="D112" s="31">
        <v>18.110185180999999</v>
      </c>
      <c r="E112" s="29"/>
      <c r="F112" s="29"/>
      <c r="G112" s="29"/>
    </row>
    <row r="113" spans="1:7" x14ac:dyDescent="0.2">
      <c r="A113" s="28" t="s">
        <v>99</v>
      </c>
      <c r="B113" s="29">
        <v>727700</v>
      </c>
      <c r="C113" s="30">
        <v>217689</v>
      </c>
      <c r="D113" s="31">
        <v>29.914662635999999</v>
      </c>
      <c r="E113" s="29"/>
      <c r="F113" s="29"/>
      <c r="G113" s="29"/>
    </row>
    <row r="114" spans="1:7" ht="21" x14ac:dyDescent="0.2">
      <c r="A114" s="24" t="s">
        <v>100</v>
      </c>
      <c r="B114" s="25">
        <v>3762214</v>
      </c>
      <c r="C114" s="26">
        <v>1488859.1</v>
      </c>
      <c r="D114" s="27">
        <v>39.574014130999998</v>
      </c>
      <c r="E114" s="25">
        <v>119200</v>
      </c>
      <c r="F114" s="36">
        <v>0</v>
      </c>
      <c r="G114" s="37">
        <v>0</v>
      </c>
    </row>
    <row r="115" spans="1:7" x14ac:dyDescent="0.2">
      <c r="A115" s="28" t="s">
        <v>101</v>
      </c>
      <c r="B115" s="29">
        <v>1497966</v>
      </c>
      <c r="C115" s="30">
        <v>522168.09</v>
      </c>
      <c r="D115" s="31">
        <v>34.858474090999998</v>
      </c>
      <c r="E115" s="29"/>
      <c r="F115" s="29"/>
      <c r="G115" s="29"/>
    </row>
    <row r="116" spans="1:7" ht="22.5" x14ac:dyDescent="0.2">
      <c r="A116" s="28" t="s">
        <v>102</v>
      </c>
      <c r="B116" s="29">
        <v>2264248</v>
      </c>
      <c r="C116" s="30">
        <v>966691.01</v>
      </c>
      <c r="D116" s="31">
        <v>42.693689472000003</v>
      </c>
      <c r="E116" s="29">
        <v>119200</v>
      </c>
      <c r="F116" s="32">
        <v>0</v>
      </c>
      <c r="G116" s="33">
        <v>0</v>
      </c>
    </row>
    <row r="117" spans="1:7" ht="31.5" x14ac:dyDescent="0.2">
      <c r="A117" s="24" t="s">
        <v>103</v>
      </c>
      <c r="B117" s="25">
        <v>758678</v>
      </c>
      <c r="C117" s="26">
        <v>164449</v>
      </c>
      <c r="D117" s="27">
        <v>21.675730679000001</v>
      </c>
      <c r="E117" s="25"/>
      <c r="F117" s="25"/>
      <c r="G117" s="25"/>
    </row>
    <row r="118" spans="1:7" x14ac:dyDescent="0.2">
      <c r="A118" s="19" t="s">
        <v>104</v>
      </c>
      <c r="B118" s="16">
        <v>77829635</v>
      </c>
      <c r="C118" s="17">
        <v>44676689</v>
      </c>
      <c r="D118" s="18">
        <v>57.403184531999997</v>
      </c>
      <c r="E118" s="16">
        <v>44380010</v>
      </c>
      <c r="F118" s="17">
        <v>27713777.190000001</v>
      </c>
      <c r="G118" s="18">
        <v>62.446532099000002</v>
      </c>
    </row>
    <row r="119" spans="1:7" x14ac:dyDescent="0.2">
      <c r="A119" s="20" t="s">
        <v>105</v>
      </c>
      <c r="B119" s="21">
        <v>2756660</v>
      </c>
      <c r="C119" s="22">
        <v>1954027.03</v>
      </c>
      <c r="D119" s="23">
        <v>70.883860541000004</v>
      </c>
      <c r="E119" s="21">
        <v>2756660</v>
      </c>
      <c r="F119" s="22">
        <v>1954027.03</v>
      </c>
      <c r="G119" s="23">
        <v>70.883860541000004</v>
      </c>
    </row>
    <row r="120" spans="1:7" ht="21" x14ac:dyDescent="0.2">
      <c r="A120" s="24" t="s">
        <v>106</v>
      </c>
      <c r="B120" s="25">
        <v>2756660</v>
      </c>
      <c r="C120" s="26">
        <v>1954027.03</v>
      </c>
      <c r="D120" s="27">
        <v>70.883860541000004</v>
      </c>
      <c r="E120" s="25">
        <v>2756660</v>
      </c>
      <c r="F120" s="26">
        <v>1954027.03</v>
      </c>
      <c r="G120" s="27">
        <v>70.883860541000004</v>
      </c>
    </row>
    <row r="121" spans="1:7" ht="22.5" x14ac:dyDescent="0.2">
      <c r="A121" s="28" t="s">
        <v>106</v>
      </c>
      <c r="B121" s="29">
        <v>2756660</v>
      </c>
      <c r="C121" s="30">
        <v>1954027.03</v>
      </c>
      <c r="D121" s="31">
        <v>70.883860541000004</v>
      </c>
      <c r="E121" s="29">
        <v>2756660</v>
      </c>
      <c r="F121" s="30">
        <v>1954027.03</v>
      </c>
      <c r="G121" s="31">
        <v>70.883860541000004</v>
      </c>
    </row>
    <row r="122" spans="1:7" x14ac:dyDescent="0.2">
      <c r="A122" s="20" t="s">
        <v>107</v>
      </c>
      <c r="B122" s="21">
        <v>33435314</v>
      </c>
      <c r="C122" s="22">
        <v>19367348.469999999</v>
      </c>
      <c r="D122" s="23">
        <v>57.924829029999998</v>
      </c>
      <c r="E122" s="21">
        <v>8845383</v>
      </c>
      <c r="F122" s="22">
        <v>7232221.3300000001</v>
      </c>
      <c r="G122" s="23">
        <v>81.762670197999995</v>
      </c>
    </row>
    <row r="123" spans="1:7" ht="31.5" x14ac:dyDescent="0.2">
      <c r="A123" s="24" t="s">
        <v>108</v>
      </c>
      <c r="B123" s="25">
        <v>8000</v>
      </c>
      <c r="C123" s="36">
        <v>0</v>
      </c>
      <c r="D123" s="37">
        <v>0</v>
      </c>
      <c r="E123" s="25">
        <v>8000</v>
      </c>
      <c r="F123" s="36">
        <v>0</v>
      </c>
      <c r="G123" s="37">
        <v>0</v>
      </c>
    </row>
    <row r="124" spans="1:7" x14ac:dyDescent="0.2">
      <c r="A124" s="24" t="s">
        <v>109</v>
      </c>
      <c r="B124" s="25">
        <v>2200</v>
      </c>
      <c r="C124" s="26">
        <v>153.12</v>
      </c>
      <c r="D124" s="27">
        <v>6.96</v>
      </c>
      <c r="E124" s="25"/>
      <c r="F124" s="25"/>
      <c r="G124" s="25"/>
    </row>
    <row r="125" spans="1:7" x14ac:dyDescent="0.2">
      <c r="A125" s="28" t="s">
        <v>110</v>
      </c>
      <c r="B125" s="29">
        <v>2200</v>
      </c>
      <c r="C125" s="30">
        <v>153.12</v>
      </c>
      <c r="D125" s="31">
        <v>6.96</v>
      </c>
      <c r="E125" s="29"/>
      <c r="F125" s="29"/>
      <c r="G125" s="29"/>
    </row>
    <row r="126" spans="1:7" ht="21" x14ac:dyDescent="0.2">
      <c r="A126" s="24" t="s">
        <v>111</v>
      </c>
      <c r="B126" s="25">
        <v>4909987</v>
      </c>
      <c r="C126" s="26">
        <v>4832540.38</v>
      </c>
      <c r="D126" s="27">
        <v>98.422671588</v>
      </c>
      <c r="E126" s="25">
        <v>4673805</v>
      </c>
      <c r="F126" s="26">
        <v>4649711.2699999996</v>
      </c>
      <c r="G126" s="27">
        <v>99.484494325</v>
      </c>
    </row>
    <row r="127" spans="1:7" ht="21" x14ac:dyDescent="0.2">
      <c r="A127" s="24" t="s">
        <v>112</v>
      </c>
      <c r="B127" s="25">
        <v>18372179</v>
      </c>
      <c r="C127" s="26">
        <v>9145717.6999999993</v>
      </c>
      <c r="D127" s="27">
        <v>49.780255787999998</v>
      </c>
      <c r="E127" s="25"/>
      <c r="F127" s="25"/>
      <c r="G127" s="25"/>
    </row>
    <row r="128" spans="1:7" ht="31.5" x14ac:dyDescent="0.2">
      <c r="A128" s="24" t="s">
        <v>113</v>
      </c>
      <c r="B128" s="25">
        <v>2367667</v>
      </c>
      <c r="C128" s="26">
        <v>1174689.3</v>
      </c>
      <c r="D128" s="27">
        <v>49.613788593999999</v>
      </c>
      <c r="E128" s="25">
        <v>1296908</v>
      </c>
      <c r="F128" s="26">
        <v>683221.44</v>
      </c>
      <c r="G128" s="27">
        <v>52.680794628000001</v>
      </c>
    </row>
    <row r="129" spans="1:7" ht="31.5" x14ac:dyDescent="0.2">
      <c r="A129" s="24" t="s">
        <v>114</v>
      </c>
      <c r="B129" s="25">
        <v>1048000</v>
      </c>
      <c r="C129" s="26">
        <v>504435.98</v>
      </c>
      <c r="D129" s="27">
        <v>48.133204198000001</v>
      </c>
      <c r="E129" s="25"/>
      <c r="F129" s="25"/>
      <c r="G129" s="25"/>
    </row>
    <row r="130" spans="1:7" ht="21" x14ac:dyDescent="0.2">
      <c r="A130" s="24" t="s">
        <v>115</v>
      </c>
      <c r="B130" s="25">
        <v>2921670</v>
      </c>
      <c r="C130" s="26">
        <v>1921753.11</v>
      </c>
      <c r="D130" s="27">
        <v>65.775844294999999</v>
      </c>
      <c r="E130" s="25">
        <v>2866670</v>
      </c>
      <c r="F130" s="26">
        <v>1899288.62</v>
      </c>
      <c r="G130" s="27">
        <v>66.254177146000004</v>
      </c>
    </row>
    <row r="131" spans="1:7" x14ac:dyDescent="0.2">
      <c r="A131" s="24" t="s">
        <v>116</v>
      </c>
      <c r="B131" s="25">
        <v>3737744</v>
      </c>
      <c r="C131" s="26">
        <v>1788058.88</v>
      </c>
      <c r="D131" s="27">
        <v>47.837917204</v>
      </c>
      <c r="E131" s="25"/>
      <c r="F131" s="25"/>
      <c r="G131" s="25"/>
    </row>
    <row r="132" spans="1:7" x14ac:dyDescent="0.2">
      <c r="A132" s="28" t="s">
        <v>117</v>
      </c>
      <c r="B132" s="29">
        <v>2967744</v>
      </c>
      <c r="C132" s="30">
        <v>1518078.88</v>
      </c>
      <c r="D132" s="31">
        <v>51.152622329000003</v>
      </c>
      <c r="E132" s="29"/>
      <c r="F132" s="29"/>
      <c r="G132" s="29"/>
    </row>
    <row r="133" spans="1:7" x14ac:dyDescent="0.2">
      <c r="A133" s="28" t="s">
        <v>118</v>
      </c>
      <c r="B133" s="29">
        <v>770000</v>
      </c>
      <c r="C133" s="30">
        <v>269980</v>
      </c>
      <c r="D133" s="31">
        <v>35.062337661999997</v>
      </c>
      <c r="E133" s="29"/>
      <c r="F133" s="29"/>
      <c r="G133" s="29"/>
    </row>
    <row r="134" spans="1:7" x14ac:dyDescent="0.2">
      <c r="A134" s="24" t="s">
        <v>119</v>
      </c>
      <c r="B134" s="25">
        <v>67867</v>
      </c>
      <c r="C134" s="36">
        <v>0</v>
      </c>
      <c r="D134" s="37">
        <v>0</v>
      </c>
      <c r="E134" s="25"/>
      <c r="F134" s="25"/>
      <c r="G134" s="25"/>
    </row>
    <row r="135" spans="1:7" ht="22.5" x14ac:dyDescent="0.2">
      <c r="A135" s="20" t="s">
        <v>120</v>
      </c>
      <c r="B135" s="21">
        <v>41637661</v>
      </c>
      <c r="C135" s="22">
        <v>23355313.5</v>
      </c>
      <c r="D135" s="23">
        <v>56.091799921000003</v>
      </c>
      <c r="E135" s="21">
        <v>32777967</v>
      </c>
      <c r="F135" s="22">
        <v>18527528.829999998</v>
      </c>
      <c r="G135" s="23">
        <v>56.524337918999997</v>
      </c>
    </row>
    <row r="136" spans="1:7" x14ac:dyDescent="0.2">
      <c r="A136" s="24" t="s">
        <v>121</v>
      </c>
      <c r="B136" s="25">
        <v>8318187</v>
      </c>
      <c r="C136" s="26">
        <v>4575083.0999999996</v>
      </c>
      <c r="D136" s="27">
        <v>55.000964752999998</v>
      </c>
      <c r="E136" s="25"/>
      <c r="F136" s="36">
        <v>0</v>
      </c>
      <c r="G136" s="41" t="s">
        <v>4</v>
      </c>
    </row>
    <row r="137" spans="1:7" ht="21" x14ac:dyDescent="0.2">
      <c r="A137" s="24" t="s">
        <v>122</v>
      </c>
      <c r="B137" s="25">
        <v>26611528</v>
      </c>
      <c r="C137" s="26">
        <v>15631465.77</v>
      </c>
      <c r="D137" s="27">
        <v>58.739452202999999</v>
      </c>
      <c r="E137" s="25">
        <v>26611528</v>
      </c>
      <c r="F137" s="26">
        <v>15631465.77</v>
      </c>
      <c r="G137" s="27">
        <v>58.739452202999999</v>
      </c>
    </row>
    <row r="138" spans="1:7" x14ac:dyDescent="0.2">
      <c r="A138" s="24" t="s">
        <v>123</v>
      </c>
      <c r="B138" s="25">
        <v>5827080</v>
      </c>
      <c r="C138" s="26">
        <v>2693434.09</v>
      </c>
      <c r="D138" s="27">
        <v>46.22270657</v>
      </c>
      <c r="E138" s="25">
        <v>5827080</v>
      </c>
      <c r="F138" s="26">
        <v>2693434.09</v>
      </c>
      <c r="G138" s="27">
        <v>46.22270657</v>
      </c>
    </row>
    <row r="139" spans="1:7" ht="42" x14ac:dyDescent="0.2">
      <c r="A139" s="24" t="s">
        <v>124</v>
      </c>
      <c r="B139" s="25">
        <v>880866</v>
      </c>
      <c r="C139" s="26">
        <v>455330.54</v>
      </c>
      <c r="D139" s="27">
        <v>51.691237940999997</v>
      </c>
      <c r="E139" s="25">
        <v>339359</v>
      </c>
      <c r="F139" s="26">
        <v>202628.97</v>
      </c>
      <c r="G139" s="27">
        <v>59.709325522999997</v>
      </c>
    </row>
    <row r="140" spans="1:7" ht="22.5" x14ac:dyDescent="0.2">
      <c r="A140" s="19" t="s">
        <v>125</v>
      </c>
      <c r="B140" s="16">
        <v>40298578</v>
      </c>
      <c r="C140" s="17">
        <v>20238907.030000001</v>
      </c>
      <c r="D140" s="18">
        <v>50.222385093</v>
      </c>
      <c r="E140" s="16">
        <v>40298578</v>
      </c>
      <c r="F140" s="17">
        <v>20238907.030000001</v>
      </c>
      <c r="G140" s="18">
        <v>50.222385093</v>
      </c>
    </row>
    <row r="141" spans="1:7" x14ac:dyDescent="0.2">
      <c r="A141" s="20" t="s">
        <v>126</v>
      </c>
      <c r="B141" s="21">
        <v>1017800</v>
      </c>
      <c r="C141" s="22">
        <v>482916.96</v>
      </c>
      <c r="D141" s="23">
        <v>47.447136962000002</v>
      </c>
      <c r="E141" s="21">
        <v>1017800</v>
      </c>
      <c r="F141" s="22">
        <v>482916.96</v>
      </c>
      <c r="G141" s="23">
        <v>47.447136962000002</v>
      </c>
    </row>
    <row r="142" spans="1:7" x14ac:dyDescent="0.2">
      <c r="A142" s="24" t="s">
        <v>127</v>
      </c>
      <c r="B142" s="25">
        <v>1017800</v>
      </c>
      <c r="C142" s="26">
        <v>482916.96</v>
      </c>
      <c r="D142" s="27">
        <v>47.447136962000002</v>
      </c>
      <c r="E142" s="25">
        <v>1017800</v>
      </c>
      <c r="F142" s="26">
        <v>482916.96</v>
      </c>
      <c r="G142" s="27">
        <v>47.447136962000002</v>
      </c>
    </row>
    <row r="143" spans="1:7" x14ac:dyDescent="0.2">
      <c r="A143" s="20" t="s">
        <v>129</v>
      </c>
      <c r="B143" s="21">
        <v>38982798</v>
      </c>
      <c r="C143" s="22">
        <v>19750779.07</v>
      </c>
      <c r="D143" s="23">
        <v>50.665370582000001</v>
      </c>
      <c r="E143" s="21">
        <v>38982798</v>
      </c>
      <c r="F143" s="22">
        <v>19750779.07</v>
      </c>
      <c r="G143" s="23">
        <v>50.665370582000001</v>
      </c>
    </row>
    <row r="144" spans="1:7" ht="21" x14ac:dyDescent="0.2">
      <c r="A144" s="24" t="s">
        <v>130</v>
      </c>
      <c r="B144" s="25">
        <v>17938500</v>
      </c>
      <c r="C144" s="26">
        <v>8740000</v>
      </c>
      <c r="D144" s="27">
        <v>48.722022465999999</v>
      </c>
      <c r="E144" s="25">
        <v>17938500</v>
      </c>
      <c r="F144" s="26">
        <v>8740000</v>
      </c>
      <c r="G144" s="27">
        <v>48.722022465999999</v>
      </c>
    </row>
    <row r="145" spans="1:7" ht="22.5" x14ac:dyDescent="0.2">
      <c r="A145" s="28" t="s">
        <v>373</v>
      </c>
      <c r="B145" s="29">
        <v>3179500</v>
      </c>
      <c r="C145" s="30">
        <v>1538000</v>
      </c>
      <c r="D145" s="31">
        <v>48.372385594999997</v>
      </c>
      <c r="E145" s="29">
        <v>3179500</v>
      </c>
      <c r="F145" s="30">
        <v>1538000</v>
      </c>
      <c r="G145" s="31">
        <v>48.372385594999997</v>
      </c>
    </row>
    <row r="146" spans="1:7" x14ac:dyDescent="0.2">
      <c r="A146" s="28" t="s">
        <v>374</v>
      </c>
      <c r="B146" s="29">
        <v>4162000</v>
      </c>
      <c r="C146" s="30">
        <v>2040000</v>
      </c>
      <c r="D146" s="31">
        <v>49.014896684</v>
      </c>
      <c r="E146" s="29">
        <v>4162000</v>
      </c>
      <c r="F146" s="30">
        <v>2040000</v>
      </c>
      <c r="G146" s="31">
        <v>49.014896684</v>
      </c>
    </row>
    <row r="147" spans="1:7" x14ac:dyDescent="0.2">
      <c r="A147" s="28" t="s">
        <v>375</v>
      </c>
      <c r="B147" s="29">
        <v>5687000</v>
      </c>
      <c r="C147" s="30">
        <v>2812000</v>
      </c>
      <c r="D147" s="31">
        <v>49.446105152000001</v>
      </c>
      <c r="E147" s="29">
        <v>5687000</v>
      </c>
      <c r="F147" s="30">
        <v>2812000</v>
      </c>
      <c r="G147" s="31">
        <v>49.446105152000001</v>
      </c>
    </row>
    <row r="148" spans="1:7" x14ac:dyDescent="0.2">
      <c r="A148" s="28" t="s">
        <v>376</v>
      </c>
      <c r="B148" s="29">
        <v>4910000</v>
      </c>
      <c r="C148" s="30">
        <v>2350000</v>
      </c>
      <c r="D148" s="31">
        <v>47.861507128</v>
      </c>
      <c r="E148" s="29">
        <v>4910000</v>
      </c>
      <c r="F148" s="30">
        <v>2350000</v>
      </c>
      <c r="G148" s="31">
        <v>47.861507128</v>
      </c>
    </row>
    <row r="149" spans="1:7" ht="21" x14ac:dyDescent="0.2">
      <c r="A149" s="24" t="s">
        <v>132</v>
      </c>
      <c r="B149" s="25">
        <v>21044298</v>
      </c>
      <c r="C149" s="26">
        <v>11010779.07</v>
      </c>
      <c r="D149" s="27">
        <v>52.321911950000001</v>
      </c>
      <c r="E149" s="25">
        <v>21044298</v>
      </c>
      <c r="F149" s="26">
        <v>11010779.07</v>
      </c>
      <c r="G149" s="27">
        <v>52.321911950000001</v>
      </c>
    </row>
    <row r="150" spans="1:7" ht="22.5" x14ac:dyDescent="0.2">
      <c r="A150" s="28" t="s">
        <v>377</v>
      </c>
      <c r="B150" s="29">
        <v>21044298</v>
      </c>
      <c r="C150" s="30">
        <v>11010779.07</v>
      </c>
      <c r="D150" s="31">
        <v>52.321911950000001</v>
      </c>
      <c r="E150" s="29">
        <v>21044298</v>
      </c>
      <c r="F150" s="30">
        <v>11010779.07</v>
      </c>
      <c r="G150" s="31">
        <v>52.321911950000001</v>
      </c>
    </row>
    <row r="151" spans="1:7" x14ac:dyDescent="0.2">
      <c r="A151" s="20" t="s">
        <v>134</v>
      </c>
      <c r="B151" s="21">
        <v>297980</v>
      </c>
      <c r="C151" s="22">
        <v>5211</v>
      </c>
      <c r="D151" s="23">
        <v>1.748775086</v>
      </c>
      <c r="E151" s="21">
        <v>297980</v>
      </c>
      <c r="F151" s="22">
        <v>5211</v>
      </c>
      <c r="G151" s="23">
        <v>1.748775086</v>
      </c>
    </row>
    <row r="152" spans="1:7" ht="21" x14ac:dyDescent="0.2">
      <c r="A152" s="24" t="s">
        <v>135</v>
      </c>
      <c r="B152" s="25">
        <v>297980</v>
      </c>
      <c r="C152" s="26">
        <v>5211</v>
      </c>
      <c r="D152" s="27">
        <v>1.748775086</v>
      </c>
      <c r="E152" s="25">
        <v>297980</v>
      </c>
      <c r="F152" s="26">
        <v>5211</v>
      </c>
      <c r="G152" s="27">
        <v>1.748775086</v>
      </c>
    </row>
    <row r="153" spans="1:7" x14ac:dyDescent="0.2">
      <c r="A153" s="19" t="s">
        <v>136</v>
      </c>
      <c r="B153" s="16">
        <v>13424935</v>
      </c>
      <c r="C153" s="17">
        <v>6173191.7599999998</v>
      </c>
      <c r="D153" s="18">
        <v>45.983029043000002</v>
      </c>
      <c r="E153" s="16">
        <v>2242500</v>
      </c>
      <c r="F153" s="17">
        <v>1106415.43</v>
      </c>
      <c r="G153" s="18">
        <v>49.338480713000003</v>
      </c>
    </row>
    <row r="154" spans="1:7" x14ac:dyDescent="0.2">
      <c r="A154" s="20" t="s">
        <v>137</v>
      </c>
      <c r="B154" s="21">
        <v>11009035</v>
      </c>
      <c r="C154" s="22">
        <v>4977735.59</v>
      </c>
      <c r="D154" s="23">
        <v>45.215003766999999</v>
      </c>
      <c r="E154" s="21"/>
      <c r="F154" s="34">
        <v>0</v>
      </c>
      <c r="G154" s="47" t="s">
        <v>4</v>
      </c>
    </row>
    <row r="155" spans="1:7" x14ac:dyDescent="0.2">
      <c r="A155" s="24" t="s">
        <v>138</v>
      </c>
      <c r="B155" s="25">
        <v>11009035</v>
      </c>
      <c r="C155" s="26">
        <v>4977735.59</v>
      </c>
      <c r="D155" s="27">
        <v>45.215003766999999</v>
      </c>
      <c r="E155" s="25"/>
      <c r="F155" s="36">
        <v>0</v>
      </c>
      <c r="G155" s="41" t="s">
        <v>4</v>
      </c>
    </row>
    <row r="156" spans="1:7" x14ac:dyDescent="0.2">
      <c r="A156" s="20" t="s">
        <v>139</v>
      </c>
      <c r="B156" s="21">
        <v>2415900</v>
      </c>
      <c r="C156" s="22">
        <v>1195456.17</v>
      </c>
      <c r="D156" s="23">
        <v>49.482849870000003</v>
      </c>
      <c r="E156" s="21">
        <v>2242500</v>
      </c>
      <c r="F156" s="22">
        <v>1106415.43</v>
      </c>
      <c r="G156" s="23">
        <v>49.338480713000003</v>
      </c>
    </row>
    <row r="157" spans="1:7" x14ac:dyDescent="0.2">
      <c r="A157" s="24" t="s">
        <v>140</v>
      </c>
      <c r="B157" s="25">
        <v>808400</v>
      </c>
      <c r="C157" s="26">
        <v>467931.09</v>
      </c>
      <c r="D157" s="27">
        <v>57.883608361999997</v>
      </c>
      <c r="E157" s="25">
        <v>715000</v>
      </c>
      <c r="F157" s="26">
        <v>413504.35</v>
      </c>
      <c r="G157" s="27">
        <v>57.832776224</v>
      </c>
    </row>
    <row r="158" spans="1:7" ht="31.5" x14ac:dyDescent="0.2">
      <c r="A158" s="24" t="s">
        <v>141</v>
      </c>
      <c r="B158" s="25">
        <v>1582500</v>
      </c>
      <c r="C158" s="26">
        <v>702525.08</v>
      </c>
      <c r="D158" s="27">
        <v>44.393369984000003</v>
      </c>
      <c r="E158" s="25">
        <v>1502500</v>
      </c>
      <c r="F158" s="26">
        <v>667911.07999999996</v>
      </c>
      <c r="G158" s="27">
        <v>44.453316473000001</v>
      </c>
    </row>
    <row r="159" spans="1:7" ht="21" x14ac:dyDescent="0.2">
      <c r="A159" s="24" t="s">
        <v>142</v>
      </c>
      <c r="B159" s="25">
        <v>25000</v>
      </c>
      <c r="C159" s="26">
        <v>25000</v>
      </c>
      <c r="D159" s="27">
        <v>100</v>
      </c>
      <c r="E159" s="25">
        <v>25000</v>
      </c>
      <c r="F159" s="26">
        <v>25000</v>
      </c>
      <c r="G159" s="27">
        <v>100</v>
      </c>
    </row>
    <row r="160" spans="1:7" ht="22.5" x14ac:dyDescent="0.2">
      <c r="A160" s="19" t="s">
        <v>145</v>
      </c>
      <c r="B160" s="16">
        <v>1137940</v>
      </c>
      <c r="C160" s="17">
        <v>215248.38</v>
      </c>
      <c r="D160" s="18">
        <v>18.915617695000002</v>
      </c>
      <c r="E160" s="16">
        <v>1137940</v>
      </c>
      <c r="F160" s="17">
        <v>215248.38</v>
      </c>
      <c r="G160" s="18">
        <v>18.915617695000002</v>
      </c>
    </row>
    <row r="161" spans="1:7" x14ac:dyDescent="0.2">
      <c r="A161" s="20" t="s">
        <v>146</v>
      </c>
      <c r="B161" s="21">
        <v>1110500</v>
      </c>
      <c r="C161" s="22">
        <v>215248.38</v>
      </c>
      <c r="D161" s="23">
        <v>19.383014857999999</v>
      </c>
      <c r="E161" s="21">
        <v>1110500</v>
      </c>
      <c r="F161" s="22">
        <v>215248.38</v>
      </c>
      <c r="G161" s="23">
        <v>19.383014857999999</v>
      </c>
    </row>
    <row r="162" spans="1:7" x14ac:dyDescent="0.2">
      <c r="A162" s="24" t="s">
        <v>147</v>
      </c>
      <c r="B162" s="25">
        <v>1079000</v>
      </c>
      <c r="C162" s="26">
        <v>213231.58</v>
      </c>
      <c r="D162" s="27">
        <v>19.761962928999999</v>
      </c>
      <c r="E162" s="25">
        <v>1079000</v>
      </c>
      <c r="F162" s="26">
        <v>213231.58</v>
      </c>
      <c r="G162" s="27">
        <v>19.761962928999999</v>
      </c>
    </row>
    <row r="163" spans="1:7" ht="22.5" x14ac:dyDescent="0.2">
      <c r="A163" s="28" t="s">
        <v>148</v>
      </c>
      <c r="B163" s="29">
        <v>215000</v>
      </c>
      <c r="C163" s="30">
        <v>36338.43</v>
      </c>
      <c r="D163" s="31">
        <v>16.901595349000001</v>
      </c>
      <c r="E163" s="29">
        <v>215000</v>
      </c>
      <c r="F163" s="30">
        <v>36338.43</v>
      </c>
      <c r="G163" s="31">
        <v>16.901595349000001</v>
      </c>
    </row>
    <row r="164" spans="1:7" x14ac:dyDescent="0.2">
      <c r="A164" s="28" t="s">
        <v>149</v>
      </c>
      <c r="B164" s="29">
        <v>172000</v>
      </c>
      <c r="C164" s="30">
        <v>8873.43</v>
      </c>
      <c r="D164" s="31">
        <v>5.1589709299999997</v>
      </c>
      <c r="E164" s="29">
        <v>172000</v>
      </c>
      <c r="F164" s="30">
        <v>8873.43</v>
      </c>
      <c r="G164" s="31">
        <v>5.1589709299999997</v>
      </c>
    </row>
    <row r="165" spans="1:7" ht="22.5" x14ac:dyDescent="0.2">
      <c r="A165" s="28" t="s">
        <v>150</v>
      </c>
      <c r="B165" s="29">
        <v>692000</v>
      </c>
      <c r="C165" s="30">
        <v>168019.72</v>
      </c>
      <c r="D165" s="31">
        <v>24.280306358000001</v>
      </c>
      <c r="E165" s="29">
        <v>692000</v>
      </c>
      <c r="F165" s="30">
        <v>168019.72</v>
      </c>
      <c r="G165" s="31">
        <v>24.280306358000001</v>
      </c>
    </row>
    <row r="166" spans="1:7" x14ac:dyDescent="0.2">
      <c r="A166" s="24" t="s">
        <v>151</v>
      </c>
      <c r="B166" s="25">
        <v>6500</v>
      </c>
      <c r="C166" s="26">
        <v>2016.8</v>
      </c>
      <c r="D166" s="27">
        <v>31.027692307999999</v>
      </c>
      <c r="E166" s="25">
        <v>6500</v>
      </c>
      <c r="F166" s="26">
        <v>2016.8</v>
      </c>
      <c r="G166" s="27">
        <v>31.027692307999999</v>
      </c>
    </row>
    <row r="167" spans="1:7" x14ac:dyDescent="0.2">
      <c r="A167" s="24" t="s">
        <v>152</v>
      </c>
      <c r="B167" s="25">
        <v>25000</v>
      </c>
      <c r="C167" s="36">
        <v>0</v>
      </c>
      <c r="D167" s="37">
        <v>0</v>
      </c>
      <c r="E167" s="25">
        <v>25000</v>
      </c>
      <c r="F167" s="36">
        <v>0</v>
      </c>
      <c r="G167" s="37">
        <v>0</v>
      </c>
    </row>
    <row r="168" spans="1:7" x14ac:dyDescent="0.2">
      <c r="A168" s="20" t="s">
        <v>154</v>
      </c>
      <c r="B168" s="21">
        <v>27440</v>
      </c>
      <c r="C168" s="34">
        <v>0</v>
      </c>
      <c r="D168" s="35">
        <v>0</v>
      </c>
      <c r="E168" s="21">
        <v>27440</v>
      </c>
      <c r="F168" s="34">
        <v>0</v>
      </c>
      <c r="G168" s="35">
        <v>0</v>
      </c>
    </row>
    <row r="169" spans="1:7" x14ac:dyDescent="0.2">
      <c r="A169" s="24" t="s">
        <v>344</v>
      </c>
      <c r="B169" s="25">
        <v>27440</v>
      </c>
      <c r="C169" s="36">
        <v>0</v>
      </c>
      <c r="D169" s="37">
        <v>0</v>
      </c>
      <c r="E169" s="25">
        <v>27440</v>
      </c>
      <c r="F169" s="36">
        <v>0</v>
      </c>
      <c r="G169" s="37">
        <v>0</v>
      </c>
    </row>
    <row r="170" spans="1:7" x14ac:dyDescent="0.2">
      <c r="A170" s="19" t="s">
        <v>156</v>
      </c>
      <c r="B170" s="16">
        <v>93492673</v>
      </c>
      <c r="C170" s="17">
        <v>44636123.210000001</v>
      </c>
      <c r="D170" s="18">
        <v>47.742910516999999</v>
      </c>
      <c r="E170" s="16">
        <v>92700903</v>
      </c>
      <c r="F170" s="17">
        <v>44243076.390000001</v>
      </c>
      <c r="G170" s="18">
        <v>47.726694086000002</v>
      </c>
    </row>
    <row r="171" spans="1:7" x14ac:dyDescent="0.2">
      <c r="A171" s="20" t="s">
        <v>157</v>
      </c>
      <c r="B171" s="21">
        <v>90007618</v>
      </c>
      <c r="C171" s="22">
        <v>42340851.700000003</v>
      </c>
      <c r="D171" s="23">
        <v>47.041408984</v>
      </c>
      <c r="E171" s="21">
        <v>89219368</v>
      </c>
      <c r="F171" s="22">
        <v>41949029.840000004</v>
      </c>
      <c r="G171" s="23">
        <v>47.017851370999999</v>
      </c>
    </row>
    <row r="172" spans="1:7" x14ac:dyDescent="0.2">
      <c r="A172" s="24" t="s">
        <v>158</v>
      </c>
      <c r="B172" s="25">
        <v>72965263</v>
      </c>
      <c r="C172" s="26">
        <v>35553764.32</v>
      </c>
      <c r="D172" s="27">
        <v>48.726973436999998</v>
      </c>
      <c r="E172" s="25">
        <v>72965263</v>
      </c>
      <c r="F172" s="26">
        <v>35553764.32</v>
      </c>
      <c r="G172" s="27">
        <v>48.726973436999998</v>
      </c>
    </row>
    <row r="173" spans="1:7" x14ac:dyDescent="0.2">
      <c r="A173" s="28" t="s">
        <v>159</v>
      </c>
      <c r="B173" s="29">
        <v>72229263</v>
      </c>
      <c r="C173" s="30">
        <v>35385946.130000003</v>
      </c>
      <c r="D173" s="31">
        <v>48.991149376999999</v>
      </c>
      <c r="E173" s="29">
        <v>72229263</v>
      </c>
      <c r="F173" s="30">
        <v>35385946.130000003</v>
      </c>
      <c r="G173" s="31">
        <v>48.991149376999999</v>
      </c>
    </row>
    <row r="174" spans="1:7" x14ac:dyDescent="0.2">
      <c r="A174" s="28" t="s">
        <v>160</v>
      </c>
      <c r="B174" s="29">
        <v>736000</v>
      </c>
      <c r="C174" s="30">
        <v>167818.19</v>
      </c>
      <c r="D174" s="31">
        <v>22.801384510999998</v>
      </c>
      <c r="E174" s="29">
        <v>736000</v>
      </c>
      <c r="F174" s="30">
        <v>167818.19</v>
      </c>
      <c r="G174" s="31">
        <v>22.801384510999998</v>
      </c>
    </row>
    <row r="175" spans="1:7" x14ac:dyDescent="0.2">
      <c r="A175" s="24" t="s">
        <v>161</v>
      </c>
      <c r="B175" s="25">
        <v>17042355</v>
      </c>
      <c r="C175" s="26">
        <v>6787087.3799999999</v>
      </c>
      <c r="D175" s="27">
        <v>39.824821041</v>
      </c>
      <c r="E175" s="25">
        <v>16254105</v>
      </c>
      <c r="F175" s="26">
        <v>6395265.5199999996</v>
      </c>
      <c r="G175" s="27">
        <v>39.345540833999998</v>
      </c>
    </row>
    <row r="176" spans="1:7" x14ac:dyDescent="0.2">
      <c r="A176" s="28" t="s">
        <v>162</v>
      </c>
      <c r="B176" s="29">
        <v>249750</v>
      </c>
      <c r="C176" s="30">
        <v>106889.24</v>
      </c>
      <c r="D176" s="31">
        <v>42.798494494000003</v>
      </c>
      <c r="E176" s="29">
        <v>246500</v>
      </c>
      <c r="F176" s="30">
        <v>104995.04</v>
      </c>
      <c r="G176" s="31">
        <v>42.594336714000001</v>
      </c>
    </row>
    <row r="177" spans="1:7" x14ac:dyDescent="0.2">
      <c r="A177" s="28" t="s">
        <v>163</v>
      </c>
      <c r="B177" s="29">
        <v>10579755</v>
      </c>
      <c r="C177" s="30">
        <v>4454509.93</v>
      </c>
      <c r="D177" s="31">
        <v>42.104093431000003</v>
      </c>
      <c r="E177" s="29">
        <v>9864755</v>
      </c>
      <c r="F177" s="30">
        <v>4096938.85</v>
      </c>
      <c r="G177" s="31">
        <v>41.531075530999999</v>
      </c>
    </row>
    <row r="178" spans="1:7" x14ac:dyDescent="0.2">
      <c r="A178" s="28" t="s">
        <v>164</v>
      </c>
      <c r="B178" s="29">
        <v>2909200</v>
      </c>
      <c r="C178" s="30">
        <v>936431.53</v>
      </c>
      <c r="D178" s="31">
        <v>32.188626769999999</v>
      </c>
      <c r="E178" s="29">
        <v>2909200</v>
      </c>
      <c r="F178" s="30">
        <v>936431.53</v>
      </c>
      <c r="G178" s="31">
        <v>32.188626769999999</v>
      </c>
    </row>
    <row r="179" spans="1:7" x14ac:dyDescent="0.2">
      <c r="A179" s="28" t="s">
        <v>165</v>
      </c>
      <c r="B179" s="29">
        <v>61450</v>
      </c>
      <c r="C179" s="30">
        <v>7619.06</v>
      </c>
      <c r="D179" s="31">
        <v>12.398795768999999</v>
      </c>
      <c r="E179" s="29">
        <v>61450</v>
      </c>
      <c r="F179" s="30">
        <v>7619.06</v>
      </c>
      <c r="G179" s="31">
        <v>12.398795768999999</v>
      </c>
    </row>
    <row r="180" spans="1:7" x14ac:dyDescent="0.2">
      <c r="A180" s="28" t="s">
        <v>166</v>
      </c>
      <c r="B180" s="29">
        <v>20000</v>
      </c>
      <c r="C180" s="32">
        <v>0</v>
      </c>
      <c r="D180" s="33">
        <v>0</v>
      </c>
      <c r="E180" s="29">
        <v>20000</v>
      </c>
      <c r="F180" s="32">
        <v>0</v>
      </c>
      <c r="G180" s="33">
        <v>0</v>
      </c>
    </row>
    <row r="181" spans="1:7" x14ac:dyDescent="0.2">
      <c r="A181" s="28" t="s">
        <v>167</v>
      </c>
      <c r="B181" s="29">
        <v>1212500</v>
      </c>
      <c r="C181" s="30">
        <v>385883.05</v>
      </c>
      <c r="D181" s="31">
        <v>31.825406185999999</v>
      </c>
      <c r="E181" s="29">
        <v>1212500</v>
      </c>
      <c r="F181" s="30">
        <v>385883.05</v>
      </c>
      <c r="G181" s="31">
        <v>31.825406185999999</v>
      </c>
    </row>
    <row r="182" spans="1:7" x14ac:dyDescent="0.2">
      <c r="A182" s="28" t="s">
        <v>168</v>
      </c>
      <c r="B182" s="29">
        <v>15000</v>
      </c>
      <c r="C182" s="30">
        <v>9780.9599999999991</v>
      </c>
      <c r="D182" s="31">
        <v>65.206400000000002</v>
      </c>
      <c r="E182" s="29">
        <v>15000</v>
      </c>
      <c r="F182" s="30">
        <v>9780.9599999999991</v>
      </c>
      <c r="G182" s="31">
        <v>65.206400000000002</v>
      </c>
    </row>
    <row r="183" spans="1:7" x14ac:dyDescent="0.2">
      <c r="A183" s="28" t="s">
        <v>169</v>
      </c>
      <c r="B183" s="29">
        <v>1994700</v>
      </c>
      <c r="C183" s="30">
        <v>885973.61</v>
      </c>
      <c r="D183" s="31">
        <v>44.416383916999997</v>
      </c>
      <c r="E183" s="29">
        <v>1924700</v>
      </c>
      <c r="F183" s="30">
        <v>853617.03</v>
      </c>
      <c r="G183" s="31">
        <v>44.350653608000002</v>
      </c>
    </row>
    <row r="184" spans="1:7" x14ac:dyDescent="0.2">
      <c r="A184" s="20" t="s">
        <v>170</v>
      </c>
      <c r="B184" s="21">
        <v>3485055</v>
      </c>
      <c r="C184" s="22">
        <v>2295271.5099999998</v>
      </c>
      <c r="D184" s="23">
        <v>65.860409950000005</v>
      </c>
      <c r="E184" s="21">
        <v>3481535</v>
      </c>
      <c r="F184" s="22">
        <v>2294046.5499999998</v>
      </c>
      <c r="G184" s="23">
        <v>65.891813525000003</v>
      </c>
    </row>
    <row r="185" spans="1:7" ht="21" x14ac:dyDescent="0.2">
      <c r="A185" s="24" t="s">
        <v>171</v>
      </c>
      <c r="B185" s="25">
        <v>935520</v>
      </c>
      <c r="C185" s="26">
        <v>433351.59</v>
      </c>
      <c r="D185" s="27">
        <v>46.322001667999999</v>
      </c>
      <c r="E185" s="25">
        <v>933000</v>
      </c>
      <c r="F185" s="26">
        <v>432126.63</v>
      </c>
      <c r="G185" s="27">
        <v>46.315823150999996</v>
      </c>
    </row>
    <row r="186" spans="1:7" ht="21" x14ac:dyDescent="0.2">
      <c r="A186" s="24" t="s">
        <v>213</v>
      </c>
      <c r="B186" s="25">
        <v>42200</v>
      </c>
      <c r="C186" s="26">
        <v>3115.62</v>
      </c>
      <c r="D186" s="27">
        <v>7.3829857820000004</v>
      </c>
      <c r="E186" s="25">
        <v>41200</v>
      </c>
      <c r="F186" s="26">
        <v>3115.62</v>
      </c>
      <c r="G186" s="27">
        <v>7.5621844659999997</v>
      </c>
    </row>
    <row r="187" spans="1:7" ht="21" x14ac:dyDescent="0.2">
      <c r="A187" s="24" t="s">
        <v>172</v>
      </c>
      <c r="B187" s="25">
        <v>115000</v>
      </c>
      <c r="C187" s="26">
        <v>16788.18</v>
      </c>
      <c r="D187" s="27">
        <v>14.598417391</v>
      </c>
      <c r="E187" s="25">
        <v>115000</v>
      </c>
      <c r="F187" s="26">
        <v>16788.18</v>
      </c>
      <c r="G187" s="27">
        <v>14.598417391</v>
      </c>
    </row>
    <row r="188" spans="1:7" x14ac:dyDescent="0.2">
      <c r="A188" s="24" t="s">
        <v>173</v>
      </c>
      <c r="B188" s="25">
        <v>1052891</v>
      </c>
      <c r="C188" s="26">
        <v>1048193.04</v>
      </c>
      <c r="D188" s="27">
        <v>99.553803764999998</v>
      </c>
      <c r="E188" s="25">
        <v>1052891</v>
      </c>
      <c r="F188" s="26">
        <v>1048193.04</v>
      </c>
      <c r="G188" s="27">
        <v>99.553803764999998</v>
      </c>
    </row>
    <row r="189" spans="1:7" x14ac:dyDescent="0.2">
      <c r="A189" s="24" t="s">
        <v>378</v>
      </c>
      <c r="B189" s="25">
        <v>240</v>
      </c>
      <c r="C189" s="26">
        <v>240</v>
      </c>
      <c r="D189" s="27">
        <v>100</v>
      </c>
      <c r="E189" s="25">
        <v>240</v>
      </c>
      <c r="F189" s="26">
        <v>240</v>
      </c>
      <c r="G189" s="27">
        <v>100</v>
      </c>
    </row>
    <row r="190" spans="1:7" x14ac:dyDescent="0.2">
      <c r="A190" s="24" t="s">
        <v>5</v>
      </c>
      <c r="B190" s="25">
        <v>672277</v>
      </c>
      <c r="C190" s="26">
        <v>558650.43999999994</v>
      </c>
      <c r="D190" s="27">
        <v>83.098252654999996</v>
      </c>
      <c r="E190" s="25">
        <v>672277</v>
      </c>
      <c r="F190" s="26">
        <v>558650.43999999994</v>
      </c>
      <c r="G190" s="27">
        <v>83.098252654999996</v>
      </c>
    </row>
    <row r="191" spans="1:7" x14ac:dyDescent="0.2">
      <c r="A191" s="24" t="s">
        <v>174</v>
      </c>
      <c r="B191" s="25">
        <v>666927</v>
      </c>
      <c r="C191" s="26">
        <v>234932.64</v>
      </c>
      <c r="D191" s="27">
        <v>35.226140192000003</v>
      </c>
      <c r="E191" s="25">
        <v>666927</v>
      </c>
      <c r="F191" s="26">
        <v>234932.64</v>
      </c>
      <c r="G191" s="27">
        <v>35.226140192000003</v>
      </c>
    </row>
    <row r="192" spans="1:7" x14ac:dyDescent="0.2">
      <c r="A192" s="19" t="s">
        <v>175</v>
      </c>
      <c r="B192" s="16">
        <v>520000</v>
      </c>
      <c r="C192" s="17">
        <v>250243.26</v>
      </c>
      <c r="D192" s="18">
        <v>48.123703845999998</v>
      </c>
      <c r="E192" s="16">
        <v>520000</v>
      </c>
      <c r="F192" s="17">
        <v>231682.57</v>
      </c>
      <c r="G192" s="18">
        <v>44.554340385000003</v>
      </c>
    </row>
    <row r="193" spans="1:7" x14ac:dyDescent="0.2">
      <c r="A193" s="20" t="s">
        <v>176</v>
      </c>
      <c r="B193" s="21">
        <v>520000</v>
      </c>
      <c r="C193" s="22">
        <v>250243.26</v>
      </c>
      <c r="D193" s="23">
        <v>48.123703845999998</v>
      </c>
      <c r="E193" s="21">
        <v>520000</v>
      </c>
      <c r="F193" s="22">
        <v>231682.57</v>
      </c>
      <c r="G193" s="23">
        <v>44.554340385000003</v>
      </c>
    </row>
    <row r="194" spans="1:7" x14ac:dyDescent="0.2">
      <c r="A194" s="24" t="s">
        <v>177</v>
      </c>
      <c r="B194" s="25">
        <v>520000</v>
      </c>
      <c r="C194" s="26">
        <v>250243.26</v>
      </c>
      <c r="D194" s="27">
        <v>48.123703845999998</v>
      </c>
      <c r="E194" s="25">
        <v>520000</v>
      </c>
      <c r="F194" s="26">
        <v>231682.57</v>
      </c>
      <c r="G194" s="27">
        <v>44.554340385000003</v>
      </c>
    </row>
    <row r="195" spans="1:7" x14ac:dyDescent="0.2">
      <c r="A195" s="42"/>
      <c r="B195" s="43"/>
      <c r="C195" s="44"/>
      <c r="D195" s="43"/>
      <c r="E195" s="43"/>
      <c r="F195" s="43"/>
      <c r="G195" s="43"/>
    </row>
    <row r="196" spans="1:7" x14ac:dyDescent="0.2">
      <c r="A196" s="42"/>
      <c r="B196" s="43"/>
      <c r="C196" s="44"/>
      <c r="D196" s="43"/>
      <c r="E196" s="43"/>
      <c r="F196" s="43"/>
      <c r="G196" s="43"/>
    </row>
    <row r="197" spans="1:7" x14ac:dyDescent="0.2">
      <c r="A197" s="42"/>
      <c r="B197" s="43"/>
      <c r="C197" s="44"/>
      <c r="D197" s="43"/>
      <c r="E197" s="43"/>
      <c r="F197" s="43"/>
      <c r="G197" s="43"/>
    </row>
    <row r="198" spans="1:7" x14ac:dyDescent="0.2">
      <c r="A198" s="42"/>
      <c r="B198" s="43"/>
      <c r="C198" s="44"/>
      <c r="D198" s="43"/>
      <c r="E198" s="43"/>
      <c r="F198" s="43"/>
      <c r="G198" s="43"/>
    </row>
    <row r="199" spans="1:7" x14ac:dyDescent="0.2">
      <c r="A199" s="42"/>
      <c r="B199" s="43"/>
      <c r="C199" s="44"/>
      <c r="D199" s="43"/>
      <c r="E199" s="43"/>
      <c r="F199" s="43"/>
      <c r="G199" s="43"/>
    </row>
    <row r="200" spans="1:7" x14ac:dyDescent="0.2">
      <c r="A200" s="42"/>
      <c r="B200" s="43"/>
      <c r="C200" s="44"/>
      <c r="D200" s="43"/>
      <c r="E200" s="43"/>
      <c r="F200" s="43"/>
      <c r="G200" s="43"/>
    </row>
    <row r="201" spans="1:7" x14ac:dyDescent="0.2">
      <c r="A201" s="42"/>
      <c r="B201" s="43"/>
      <c r="C201" s="44"/>
      <c r="D201" s="43"/>
      <c r="E201" s="43"/>
      <c r="F201" s="43"/>
      <c r="G201" s="43"/>
    </row>
    <row r="202" spans="1:7" x14ac:dyDescent="0.2">
      <c r="A202" s="42"/>
      <c r="B202" s="43"/>
      <c r="C202" s="44"/>
      <c r="D202" s="43"/>
      <c r="E202" s="43"/>
      <c r="F202" s="43"/>
      <c r="G202" s="43"/>
    </row>
    <row r="203" spans="1:7" x14ac:dyDescent="0.2">
      <c r="A203" s="42"/>
      <c r="B203" s="43"/>
      <c r="C203" s="44"/>
      <c r="D203" s="43"/>
      <c r="E203" s="43"/>
      <c r="F203" s="43"/>
      <c r="G203" s="43"/>
    </row>
    <row r="204" spans="1:7" x14ac:dyDescent="0.2">
      <c r="A204" s="42"/>
      <c r="B204" s="43"/>
      <c r="C204" s="44"/>
      <c r="D204" s="43"/>
      <c r="E204" s="43"/>
      <c r="F204" s="43"/>
      <c r="G204" s="43"/>
    </row>
    <row r="205" spans="1:7" x14ac:dyDescent="0.2">
      <c r="A205" s="42"/>
      <c r="B205" s="43"/>
      <c r="C205" s="44"/>
      <c r="D205" s="43"/>
      <c r="E205" s="43"/>
      <c r="F205" s="43"/>
      <c r="G205" s="43"/>
    </row>
    <row r="206" spans="1:7" x14ac:dyDescent="0.2">
      <c r="A206" s="42"/>
      <c r="B206" s="43"/>
      <c r="C206" s="44"/>
      <c r="D206" s="43"/>
      <c r="E206" s="43"/>
      <c r="F206" s="43"/>
      <c r="G206" s="43"/>
    </row>
    <row r="207" spans="1:7" x14ac:dyDescent="0.2">
      <c r="A207" s="42"/>
      <c r="B207" s="43"/>
      <c r="C207" s="44"/>
      <c r="D207" s="43"/>
      <c r="E207" s="43"/>
      <c r="F207" s="43"/>
      <c r="G207" s="43"/>
    </row>
    <row r="208" spans="1:7" x14ac:dyDescent="0.2">
      <c r="A208" s="42"/>
      <c r="B208" s="43"/>
      <c r="C208" s="44"/>
      <c r="D208" s="43"/>
      <c r="E208" s="43"/>
      <c r="F208" s="43"/>
      <c r="G208" s="43"/>
    </row>
    <row r="209" spans="1:7" x14ac:dyDescent="0.2">
      <c r="A209" s="42"/>
      <c r="B209" s="43"/>
      <c r="C209" s="44"/>
      <c r="D209" s="43"/>
      <c r="E209" s="43"/>
      <c r="F209" s="43"/>
      <c r="G209" s="43"/>
    </row>
    <row r="210" spans="1:7" x14ac:dyDescent="0.2">
      <c r="A210" s="42"/>
      <c r="B210" s="43"/>
      <c r="C210" s="44"/>
      <c r="D210" s="43"/>
      <c r="E210" s="43"/>
      <c r="F210" s="43"/>
      <c r="G210" s="43"/>
    </row>
    <row r="211" spans="1:7" x14ac:dyDescent="0.2">
      <c r="A211" s="42"/>
      <c r="B211" s="43"/>
      <c r="C211" s="44"/>
      <c r="D211" s="43"/>
      <c r="E211" s="43"/>
      <c r="F211" s="43"/>
      <c r="G211" s="43"/>
    </row>
    <row r="212" spans="1:7" x14ac:dyDescent="0.2">
      <c r="A212" s="42"/>
      <c r="B212" s="43"/>
      <c r="C212" s="44"/>
      <c r="D212" s="43"/>
      <c r="E212" s="43"/>
      <c r="F212" s="43"/>
      <c r="G212" s="43"/>
    </row>
    <row r="213" spans="1:7" x14ac:dyDescent="0.2">
      <c r="A213" s="42"/>
      <c r="B213" s="43"/>
      <c r="C213" s="44"/>
      <c r="D213" s="43"/>
      <c r="E213" s="43"/>
      <c r="F213" s="43"/>
      <c r="G213" s="43"/>
    </row>
    <row r="214" spans="1:7" x14ac:dyDescent="0.2">
      <c r="A214" s="42"/>
      <c r="B214" s="43"/>
      <c r="C214" s="44"/>
      <c r="D214" s="43"/>
      <c r="E214" s="43"/>
      <c r="F214" s="43"/>
      <c r="G214" s="43"/>
    </row>
    <row r="215" spans="1:7" x14ac:dyDescent="0.2">
      <c r="A215" s="42"/>
      <c r="B215" s="43"/>
      <c r="C215" s="44"/>
      <c r="D215" s="43"/>
      <c r="E215" s="43"/>
      <c r="F215" s="43"/>
      <c r="G215" s="43"/>
    </row>
    <row r="216" spans="1:7" x14ac:dyDescent="0.2">
      <c r="A216" s="42"/>
      <c r="B216" s="43"/>
      <c r="C216" s="44"/>
      <c r="D216" s="43"/>
      <c r="E216" s="43"/>
      <c r="F216" s="43"/>
      <c r="G216" s="43"/>
    </row>
    <row r="217" spans="1:7" x14ac:dyDescent="0.2">
      <c r="A217" s="42"/>
      <c r="B217" s="43"/>
      <c r="C217" s="44"/>
      <c r="D217" s="43"/>
      <c r="E217" s="43"/>
      <c r="F217" s="43"/>
      <c r="G217" s="43"/>
    </row>
    <row r="218" spans="1:7" x14ac:dyDescent="0.2">
      <c r="A218" s="42"/>
      <c r="B218" s="43"/>
      <c r="C218" s="44"/>
      <c r="D218" s="43"/>
      <c r="E218" s="43"/>
      <c r="F218" s="43"/>
      <c r="G218" s="43"/>
    </row>
    <row r="219" spans="1:7" x14ac:dyDescent="0.2">
      <c r="A219" s="42"/>
      <c r="B219" s="43"/>
      <c r="C219" s="44"/>
      <c r="D219" s="43"/>
      <c r="E219" s="43"/>
      <c r="F219" s="43"/>
      <c r="G219" s="43"/>
    </row>
    <row r="220" spans="1:7" x14ac:dyDescent="0.2">
      <c r="A220" s="42"/>
      <c r="B220" s="43"/>
      <c r="C220" s="44"/>
      <c r="D220" s="43"/>
      <c r="E220" s="43"/>
      <c r="F220" s="43"/>
      <c r="G220" s="43"/>
    </row>
    <row r="221" spans="1:7" x14ac:dyDescent="0.2">
      <c r="A221" s="42"/>
      <c r="B221" s="43"/>
      <c r="C221" s="44"/>
      <c r="D221" s="43"/>
      <c r="E221" s="43"/>
      <c r="F221" s="43"/>
      <c r="G221" s="43"/>
    </row>
    <row r="222" spans="1:7" x14ac:dyDescent="0.2">
      <c r="A222" s="42"/>
      <c r="B222" s="43"/>
      <c r="C222" s="44"/>
      <c r="D222" s="43"/>
      <c r="E222" s="43"/>
      <c r="F222" s="43"/>
      <c r="G222" s="43"/>
    </row>
    <row r="223" spans="1:7" x14ac:dyDescent="0.2">
      <c r="A223" s="42"/>
      <c r="B223" s="43"/>
      <c r="C223" s="44"/>
      <c r="D223" s="43"/>
      <c r="E223" s="43"/>
      <c r="F223" s="43"/>
      <c r="G223" s="43"/>
    </row>
    <row r="224" spans="1:7" x14ac:dyDescent="0.2">
      <c r="A224" s="42"/>
      <c r="B224" s="43"/>
      <c r="C224" s="44"/>
      <c r="D224" s="43"/>
      <c r="E224" s="43"/>
      <c r="F224" s="43"/>
      <c r="G224" s="43"/>
    </row>
    <row r="225" spans="1:7" x14ac:dyDescent="0.2">
      <c r="A225" s="42"/>
      <c r="B225" s="43"/>
      <c r="C225" s="44"/>
      <c r="D225" s="43"/>
      <c r="E225" s="43"/>
      <c r="F225" s="43"/>
      <c r="G225" s="43"/>
    </row>
    <row r="226" spans="1:7" x14ac:dyDescent="0.2">
      <c r="A226" s="42"/>
      <c r="B226" s="43"/>
      <c r="C226" s="44"/>
      <c r="D226" s="43"/>
      <c r="E226" s="43"/>
      <c r="F226" s="43"/>
      <c r="G226" s="43"/>
    </row>
    <row r="227" spans="1:7" x14ac:dyDescent="0.2">
      <c r="A227" s="42"/>
      <c r="B227" s="43"/>
      <c r="C227" s="44"/>
      <c r="D227" s="43"/>
      <c r="E227" s="43"/>
      <c r="F227" s="43"/>
      <c r="G227" s="43"/>
    </row>
    <row r="228" spans="1:7" x14ac:dyDescent="0.2">
      <c r="A228" s="42"/>
      <c r="B228" s="43"/>
      <c r="C228" s="44"/>
      <c r="D228" s="43"/>
      <c r="E228" s="43"/>
      <c r="F228" s="43"/>
      <c r="G228" s="43"/>
    </row>
    <row r="229" spans="1:7" x14ac:dyDescent="0.2">
      <c r="A229" s="42"/>
      <c r="B229" s="43"/>
      <c r="C229" s="44"/>
      <c r="D229" s="43"/>
      <c r="E229" s="43"/>
      <c r="F229" s="43"/>
      <c r="G229" s="43"/>
    </row>
    <row r="230" spans="1:7" x14ac:dyDescent="0.2">
      <c r="A230" s="42"/>
      <c r="B230" s="43"/>
      <c r="C230" s="44"/>
      <c r="D230" s="43"/>
      <c r="E230" s="43"/>
      <c r="F230" s="43"/>
      <c r="G230" s="43"/>
    </row>
    <row r="231" spans="1:7" x14ac:dyDescent="0.2">
      <c r="A231" s="42"/>
      <c r="B231" s="43"/>
      <c r="C231" s="44"/>
      <c r="D231" s="43"/>
      <c r="E231" s="43"/>
      <c r="F231" s="43"/>
      <c r="G231" s="43"/>
    </row>
    <row r="232" spans="1:7" x14ac:dyDescent="0.2">
      <c r="A232" s="42"/>
      <c r="B232" s="43"/>
      <c r="C232" s="44"/>
      <c r="D232" s="43"/>
      <c r="E232" s="43"/>
      <c r="F232" s="43"/>
      <c r="G232" s="43"/>
    </row>
    <row r="233" spans="1:7" x14ac:dyDescent="0.2">
      <c r="A233" s="42"/>
      <c r="B233" s="43"/>
      <c r="C233" s="44"/>
      <c r="D233" s="43"/>
      <c r="E233" s="43"/>
      <c r="F233" s="43"/>
      <c r="G233" s="43"/>
    </row>
    <row r="234" spans="1:7" x14ac:dyDescent="0.2">
      <c r="A234" s="42"/>
      <c r="B234" s="43"/>
      <c r="C234" s="44"/>
      <c r="D234" s="43"/>
      <c r="E234" s="43"/>
      <c r="F234" s="43"/>
      <c r="G234" s="43"/>
    </row>
    <row r="235" spans="1:7" x14ac:dyDescent="0.2">
      <c r="A235" s="42"/>
      <c r="B235" s="43"/>
      <c r="C235" s="44"/>
      <c r="D235" s="43"/>
      <c r="E235" s="43"/>
      <c r="F235" s="43"/>
      <c r="G235" s="43"/>
    </row>
    <row r="236" spans="1:7" x14ac:dyDescent="0.2">
      <c r="A236" s="42"/>
      <c r="B236" s="43"/>
      <c r="C236" s="44"/>
      <c r="D236" s="43"/>
      <c r="E236" s="43"/>
      <c r="F236" s="43"/>
      <c r="G236" s="43"/>
    </row>
    <row r="237" spans="1:7" x14ac:dyDescent="0.2">
      <c r="A237" s="42"/>
      <c r="B237" s="43"/>
      <c r="C237" s="44"/>
      <c r="D237" s="43"/>
      <c r="E237" s="43"/>
      <c r="F237" s="43"/>
      <c r="G237" s="43"/>
    </row>
    <row r="238" spans="1:7" x14ac:dyDescent="0.2">
      <c r="A238" s="42"/>
      <c r="B238" s="43"/>
      <c r="C238" s="44"/>
      <c r="D238" s="43"/>
      <c r="E238" s="43"/>
      <c r="F238" s="43"/>
      <c r="G238" s="43"/>
    </row>
    <row r="239" spans="1:7" x14ac:dyDescent="0.2">
      <c r="A239" s="42"/>
      <c r="B239" s="43"/>
      <c r="C239" s="44"/>
      <c r="D239" s="43"/>
      <c r="E239" s="43"/>
      <c r="F239" s="43"/>
      <c r="G239" s="43"/>
    </row>
    <row r="240" spans="1:7" x14ac:dyDescent="0.2">
      <c r="A240" s="42"/>
      <c r="B240" s="43"/>
      <c r="C240" s="44"/>
      <c r="D240" s="43"/>
      <c r="E240" s="43"/>
      <c r="F240" s="43"/>
      <c r="G240" s="43"/>
    </row>
    <row r="241" spans="1:7" x14ac:dyDescent="0.2">
      <c r="A241" s="42"/>
      <c r="B241" s="43"/>
      <c r="C241" s="44"/>
      <c r="D241" s="43"/>
      <c r="E241" s="43"/>
      <c r="F241" s="43"/>
      <c r="G241" s="43"/>
    </row>
    <row r="242" spans="1:7" x14ac:dyDescent="0.2">
      <c r="A242" s="42"/>
      <c r="B242" s="43"/>
      <c r="C242" s="44"/>
      <c r="D242" s="43"/>
      <c r="E242" s="43"/>
      <c r="F242" s="43"/>
      <c r="G242" s="43"/>
    </row>
    <row r="243" spans="1:7" x14ac:dyDescent="0.2">
      <c r="A243" s="42"/>
      <c r="B243" s="43"/>
      <c r="C243" s="44"/>
      <c r="D243" s="43"/>
      <c r="E243" s="43"/>
      <c r="F243" s="43"/>
      <c r="G243" s="43"/>
    </row>
    <row r="244" spans="1:7" x14ac:dyDescent="0.2">
      <c r="A244" s="42"/>
      <c r="B244" s="43"/>
      <c r="C244" s="44"/>
      <c r="D244" s="43"/>
      <c r="E244" s="43"/>
      <c r="F244" s="43"/>
      <c r="G244" s="43"/>
    </row>
    <row r="245" spans="1:7" x14ac:dyDescent="0.2">
      <c r="A245" s="42"/>
      <c r="B245" s="43"/>
      <c r="C245" s="44"/>
      <c r="D245" s="43"/>
      <c r="E245" s="43"/>
      <c r="F245" s="43"/>
      <c r="G245" s="43"/>
    </row>
    <row r="246" spans="1:7" x14ac:dyDescent="0.2">
      <c r="A246" s="42"/>
      <c r="B246" s="43"/>
      <c r="C246" s="44"/>
      <c r="D246" s="43"/>
      <c r="E246" s="43"/>
      <c r="F246" s="43"/>
      <c r="G246" s="43"/>
    </row>
    <row r="247" spans="1:7" x14ac:dyDescent="0.2">
      <c r="A247" s="42"/>
      <c r="B247" s="43"/>
      <c r="C247" s="44"/>
      <c r="D247" s="43"/>
      <c r="E247" s="43"/>
      <c r="F247" s="43"/>
      <c r="G247" s="43"/>
    </row>
    <row r="248" spans="1:7" x14ac:dyDescent="0.2">
      <c r="A248" s="42"/>
      <c r="B248" s="43"/>
      <c r="C248" s="44"/>
      <c r="D248" s="43"/>
      <c r="E248" s="43"/>
      <c r="F248" s="43"/>
      <c r="G248" s="43"/>
    </row>
    <row r="249" spans="1:7" x14ac:dyDescent="0.2">
      <c r="A249" s="42"/>
      <c r="B249" s="43"/>
      <c r="C249" s="44"/>
      <c r="D249" s="43"/>
      <c r="E249" s="43"/>
      <c r="F249" s="43"/>
      <c r="G249" s="43"/>
    </row>
    <row r="250" spans="1:7" x14ac:dyDescent="0.2">
      <c r="A250" s="42"/>
      <c r="B250" s="43"/>
      <c r="C250" s="44"/>
      <c r="D250" s="43"/>
      <c r="E250" s="43"/>
      <c r="F250" s="43"/>
      <c r="G250" s="43"/>
    </row>
    <row r="251" spans="1:7" x14ac:dyDescent="0.2">
      <c r="A251" s="42"/>
      <c r="B251" s="43"/>
      <c r="C251" s="44"/>
      <c r="D251" s="43"/>
      <c r="E251" s="43"/>
      <c r="F251" s="43"/>
      <c r="G251" s="43"/>
    </row>
    <row r="252" spans="1:7" x14ac:dyDescent="0.2">
      <c r="A252" s="42"/>
      <c r="B252" s="43"/>
      <c r="C252" s="44"/>
      <c r="D252" s="43"/>
      <c r="E252" s="43"/>
      <c r="F252" s="43"/>
      <c r="G252" s="43"/>
    </row>
    <row r="253" spans="1:7" x14ac:dyDescent="0.2">
      <c r="A253" s="42"/>
      <c r="B253" s="43"/>
      <c r="C253" s="44"/>
      <c r="D253" s="43"/>
      <c r="E253" s="43"/>
      <c r="F253" s="43"/>
      <c r="G253" s="43"/>
    </row>
    <row r="254" spans="1:7" x14ac:dyDescent="0.2">
      <c r="A254" s="42"/>
      <c r="B254" s="43"/>
      <c r="C254" s="44"/>
      <c r="D254" s="43"/>
      <c r="E254" s="43"/>
      <c r="F254" s="43"/>
      <c r="G254" s="43"/>
    </row>
    <row r="255" spans="1:7" x14ac:dyDescent="0.2">
      <c r="A255" s="42"/>
      <c r="B255" s="43"/>
      <c r="C255" s="44"/>
      <c r="D255" s="43"/>
      <c r="E255" s="43"/>
      <c r="F255" s="43"/>
      <c r="G255" s="43"/>
    </row>
    <row r="256" spans="1:7" x14ac:dyDescent="0.2">
      <c r="A256" s="42"/>
      <c r="B256" s="43"/>
      <c r="C256" s="44"/>
      <c r="D256" s="43"/>
      <c r="E256" s="43"/>
      <c r="F256" s="43"/>
      <c r="G256" s="43"/>
    </row>
    <row r="257" spans="1:7" x14ac:dyDescent="0.2">
      <c r="A257" s="42"/>
      <c r="B257" s="43"/>
      <c r="C257" s="44"/>
      <c r="D257" s="43"/>
      <c r="E257" s="43"/>
      <c r="F257" s="43"/>
      <c r="G257" s="43"/>
    </row>
    <row r="258" spans="1:7" x14ac:dyDescent="0.2">
      <c r="A258" s="42"/>
      <c r="B258" s="43"/>
      <c r="C258" s="44"/>
      <c r="D258" s="43"/>
      <c r="E258" s="43"/>
      <c r="F258" s="43"/>
      <c r="G258" s="43"/>
    </row>
    <row r="259" spans="1:7" x14ac:dyDescent="0.2">
      <c r="A259" s="42"/>
      <c r="B259" s="43"/>
      <c r="C259" s="44"/>
      <c r="D259" s="43"/>
      <c r="E259" s="43"/>
      <c r="F259" s="43"/>
      <c r="G259" s="43"/>
    </row>
    <row r="260" spans="1:7" x14ac:dyDescent="0.2">
      <c r="A260" s="42"/>
      <c r="B260" s="43"/>
      <c r="C260" s="44"/>
      <c r="D260" s="43"/>
      <c r="E260" s="43"/>
      <c r="F260" s="43"/>
      <c r="G260" s="43"/>
    </row>
    <row r="261" spans="1:7" x14ac:dyDescent="0.2">
      <c r="A261" s="42"/>
      <c r="B261" s="43"/>
      <c r="C261" s="44"/>
      <c r="D261" s="43"/>
      <c r="E261" s="43"/>
      <c r="F261" s="43"/>
      <c r="G261" s="43"/>
    </row>
    <row r="262" spans="1:7" x14ac:dyDescent="0.2">
      <c r="A262" s="42"/>
      <c r="B262" s="43"/>
      <c r="C262" s="44"/>
      <c r="D262" s="43"/>
      <c r="E262" s="43"/>
      <c r="F262" s="43"/>
      <c r="G262" s="43"/>
    </row>
    <row r="263" spans="1:7" x14ac:dyDescent="0.2">
      <c r="A263" s="42"/>
      <c r="B263" s="43"/>
      <c r="C263" s="44"/>
      <c r="D263" s="43"/>
      <c r="E263" s="43"/>
      <c r="F263" s="43"/>
      <c r="G263" s="43"/>
    </row>
    <row r="264" spans="1:7" x14ac:dyDescent="0.2">
      <c r="A264" s="42"/>
      <c r="B264" s="43"/>
      <c r="C264" s="44"/>
      <c r="D264" s="43"/>
      <c r="E264" s="43"/>
      <c r="F264" s="43"/>
      <c r="G264" s="43"/>
    </row>
    <row r="265" spans="1:7" x14ac:dyDescent="0.2">
      <c r="A265" s="42"/>
      <c r="B265" s="43"/>
      <c r="C265" s="44"/>
      <c r="D265" s="43"/>
      <c r="E265" s="43"/>
      <c r="F265" s="43"/>
      <c r="G265" s="43"/>
    </row>
    <row r="266" spans="1:7" x14ac:dyDescent="0.2">
      <c r="A266" s="42"/>
      <c r="B266" s="43"/>
      <c r="C266" s="44"/>
      <c r="D266" s="43"/>
      <c r="E266" s="43"/>
      <c r="F266" s="43"/>
      <c r="G266" s="43"/>
    </row>
    <row r="267" spans="1:7" x14ac:dyDescent="0.2">
      <c r="A267" s="42"/>
      <c r="B267" s="43"/>
      <c r="C267" s="44"/>
      <c r="D267" s="43"/>
      <c r="E267" s="43"/>
      <c r="F267" s="43"/>
      <c r="G267" s="43"/>
    </row>
    <row r="268" spans="1:7" x14ac:dyDescent="0.2">
      <c r="A268" s="42"/>
      <c r="B268" s="43"/>
      <c r="C268" s="44"/>
      <c r="D268" s="43"/>
      <c r="E268" s="43"/>
      <c r="F268" s="43"/>
      <c r="G268" s="43"/>
    </row>
    <row r="269" spans="1:7" x14ac:dyDescent="0.2">
      <c r="A269" s="42"/>
      <c r="B269" s="43"/>
      <c r="C269" s="44"/>
      <c r="D269" s="43"/>
      <c r="E269" s="43"/>
      <c r="F269" s="43"/>
      <c r="G269" s="43"/>
    </row>
    <row r="270" spans="1:7" x14ac:dyDescent="0.2">
      <c r="A270" s="42"/>
      <c r="B270" s="43"/>
      <c r="C270" s="44"/>
      <c r="D270" s="43"/>
      <c r="E270" s="43"/>
      <c r="F270" s="43"/>
      <c r="G270" s="43"/>
    </row>
    <row r="271" spans="1:7" x14ac:dyDescent="0.2">
      <c r="A271" s="42"/>
      <c r="B271" s="43"/>
      <c r="C271" s="44"/>
      <c r="D271" s="43"/>
      <c r="E271" s="43"/>
      <c r="F271" s="43"/>
      <c r="G271" s="43"/>
    </row>
    <row r="272" spans="1:7" x14ac:dyDescent="0.2">
      <c r="A272" s="42"/>
      <c r="B272" s="43"/>
      <c r="C272" s="44"/>
      <c r="D272" s="43"/>
      <c r="E272" s="43"/>
      <c r="F272" s="43"/>
      <c r="G272" s="43"/>
    </row>
    <row r="273" spans="1:7" x14ac:dyDescent="0.2">
      <c r="A273" s="42"/>
      <c r="B273" s="43"/>
      <c r="C273" s="44"/>
      <c r="D273" s="43"/>
      <c r="E273" s="43"/>
      <c r="F273" s="43"/>
      <c r="G273" s="43"/>
    </row>
    <row r="274" spans="1:7" x14ac:dyDescent="0.2">
      <c r="A274" s="42"/>
      <c r="B274" s="43"/>
      <c r="C274" s="44"/>
      <c r="D274" s="43"/>
      <c r="E274" s="43"/>
      <c r="F274" s="43"/>
      <c r="G274" s="43"/>
    </row>
    <row r="275" spans="1:7" x14ac:dyDescent="0.2">
      <c r="A275" s="42"/>
      <c r="B275" s="43"/>
      <c r="C275" s="44"/>
      <c r="D275" s="43"/>
      <c r="E275" s="43"/>
      <c r="F275" s="43"/>
      <c r="G275" s="43"/>
    </row>
    <row r="276" spans="1:7" x14ac:dyDescent="0.2">
      <c r="A276" s="42"/>
      <c r="B276" s="43"/>
      <c r="C276" s="44"/>
      <c r="D276" s="43"/>
      <c r="E276" s="43"/>
      <c r="F276" s="43"/>
      <c r="G276" s="43"/>
    </row>
    <row r="277" spans="1:7" x14ac:dyDescent="0.2">
      <c r="A277" s="42"/>
      <c r="B277" s="43"/>
      <c r="C277" s="44"/>
      <c r="D277" s="43"/>
      <c r="E277" s="43"/>
      <c r="F277" s="43"/>
      <c r="G277" s="43"/>
    </row>
    <row r="278" spans="1:7" x14ac:dyDescent="0.2">
      <c r="A278" s="42"/>
      <c r="B278" s="43"/>
      <c r="C278" s="44"/>
      <c r="D278" s="43"/>
      <c r="E278" s="43"/>
      <c r="F278" s="43"/>
      <c r="G278" s="43"/>
    </row>
    <row r="279" spans="1:7" x14ac:dyDescent="0.2">
      <c r="A279" s="42"/>
      <c r="B279" s="43"/>
      <c r="C279" s="44"/>
      <c r="D279" s="43"/>
      <c r="E279" s="43"/>
      <c r="F279" s="43"/>
      <c r="G279" s="43"/>
    </row>
    <row r="280" spans="1:7" x14ac:dyDescent="0.2">
      <c r="A280" s="42"/>
      <c r="B280" s="43"/>
      <c r="C280" s="44"/>
      <c r="D280" s="43"/>
      <c r="E280" s="43"/>
      <c r="F280" s="43"/>
      <c r="G280" s="43"/>
    </row>
    <row r="281" spans="1:7" x14ac:dyDescent="0.2">
      <c r="A281" s="42"/>
      <c r="B281" s="43"/>
      <c r="C281" s="44"/>
      <c r="D281" s="43"/>
      <c r="E281" s="43"/>
      <c r="F281" s="43"/>
      <c r="G281" s="43"/>
    </row>
    <row r="282" spans="1:7" x14ac:dyDescent="0.2">
      <c r="A282" s="42"/>
      <c r="B282" s="43"/>
      <c r="C282" s="44"/>
      <c r="D282" s="43"/>
      <c r="E282" s="43"/>
      <c r="F282" s="43"/>
      <c r="G282" s="43"/>
    </row>
    <row r="283" spans="1:7" x14ac:dyDescent="0.2">
      <c r="A283" s="42"/>
      <c r="B283" s="43"/>
      <c r="C283" s="44"/>
      <c r="D283" s="43"/>
      <c r="E283" s="43"/>
      <c r="F283" s="43"/>
      <c r="G283" s="43"/>
    </row>
    <row r="284" spans="1:7" x14ac:dyDescent="0.2">
      <c r="A284" s="42"/>
      <c r="B284" s="43"/>
      <c r="C284" s="44"/>
      <c r="D284" s="43"/>
      <c r="E284" s="43"/>
      <c r="F284" s="43"/>
      <c r="G284" s="43"/>
    </row>
    <row r="285" spans="1:7" x14ac:dyDescent="0.2">
      <c r="A285" s="42"/>
      <c r="B285" s="43"/>
      <c r="C285" s="44"/>
      <c r="D285" s="43"/>
      <c r="E285" s="43"/>
      <c r="F285" s="43"/>
      <c r="G285" s="43"/>
    </row>
    <row r="286" spans="1:7" x14ac:dyDescent="0.2">
      <c r="A286" s="42"/>
      <c r="B286" s="43"/>
      <c r="C286" s="44"/>
      <c r="D286" s="43"/>
      <c r="E286" s="43"/>
      <c r="F286" s="43"/>
      <c r="G286" s="43"/>
    </row>
    <row r="287" spans="1:7" x14ac:dyDescent="0.2">
      <c r="A287" s="42"/>
      <c r="B287" s="43"/>
      <c r="C287" s="44"/>
      <c r="D287" s="43"/>
      <c r="E287" s="43"/>
      <c r="F287" s="43"/>
      <c r="G287" s="43"/>
    </row>
    <row r="288" spans="1:7" x14ac:dyDescent="0.2">
      <c r="A288" s="42"/>
      <c r="B288" s="43"/>
      <c r="C288" s="44"/>
      <c r="D288" s="43"/>
      <c r="E288" s="43"/>
      <c r="F288" s="43"/>
      <c r="G288" s="43"/>
    </row>
    <row r="289" spans="1:7" x14ac:dyDescent="0.2">
      <c r="A289" s="42"/>
      <c r="B289" s="43"/>
      <c r="C289" s="44"/>
      <c r="D289" s="43"/>
      <c r="E289" s="43"/>
      <c r="F289" s="43"/>
      <c r="G289" s="43"/>
    </row>
    <row r="290" spans="1:7" x14ac:dyDescent="0.2">
      <c r="A290" s="42"/>
      <c r="B290" s="43"/>
      <c r="C290" s="44"/>
      <c r="D290" s="43"/>
      <c r="E290" s="43"/>
      <c r="F290" s="43"/>
      <c r="G290" s="43"/>
    </row>
    <row r="291" spans="1:7" x14ac:dyDescent="0.2">
      <c r="A291" s="42"/>
      <c r="B291" s="43"/>
      <c r="C291" s="44"/>
      <c r="D291" s="43"/>
      <c r="E291" s="43"/>
      <c r="F291" s="43"/>
      <c r="G291" s="43"/>
    </row>
    <row r="292" spans="1:7" x14ac:dyDescent="0.2">
      <c r="A292" s="42"/>
      <c r="B292" s="43"/>
      <c r="C292" s="44"/>
      <c r="D292" s="43"/>
      <c r="E292" s="43"/>
      <c r="F292" s="43"/>
      <c r="G292" s="43"/>
    </row>
    <row r="293" spans="1:7" x14ac:dyDescent="0.2">
      <c r="A293" s="42"/>
      <c r="B293" s="43"/>
      <c r="C293" s="44"/>
      <c r="D293" s="43"/>
      <c r="E293" s="43"/>
      <c r="F293" s="43"/>
      <c r="G293" s="43"/>
    </row>
    <row r="294" spans="1:7" x14ac:dyDescent="0.2">
      <c r="A294" s="42"/>
      <c r="B294" s="43"/>
      <c r="C294" s="44"/>
      <c r="D294" s="43"/>
      <c r="E294" s="43"/>
      <c r="F294" s="43"/>
      <c r="G294" s="43"/>
    </row>
    <row r="295" spans="1:7" x14ac:dyDescent="0.2">
      <c r="A295" s="42"/>
      <c r="B295" s="43"/>
      <c r="C295" s="44"/>
      <c r="D295" s="43"/>
      <c r="E295" s="43"/>
      <c r="F295" s="43"/>
      <c r="G295" s="43"/>
    </row>
    <row r="296" spans="1:7" x14ac:dyDescent="0.2">
      <c r="A296" s="42"/>
      <c r="B296" s="43"/>
      <c r="C296" s="44"/>
      <c r="D296" s="43"/>
      <c r="E296" s="43"/>
      <c r="F296" s="43"/>
      <c r="G296" s="43"/>
    </row>
    <row r="297" spans="1:7" x14ac:dyDescent="0.2">
      <c r="A297" s="42"/>
      <c r="B297" s="43"/>
      <c r="C297" s="44"/>
      <c r="D297" s="43"/>
      <c r="E297" s="43"/>
      <c r="F297" s="43"/>
      <c r="G297" s="43"/>
    </row>
    <row r="298" spans="1:7" x14ac:dyDescent="0.2">
      <c r="A298" s="42"/>
      <c r="B298" s="43"/>
      <c r="C298" s="44"/>
      <c r="D298" s="43"/>
      <c r="E298" s="43"/>
      <c r="F298" s="43"/>
      <c r="G298" s="43"/>
    </row>
    <row r="299" spans="1:7" x14ac:dyDescent="0.2">
      <c r="A299" s="42"/>
      <c r="B299" s="43"/>
      <c r="C299" s="44"/>
      <c r="D299" s="43"/>
      <c r="E299" s="43"/>
      <c r="F299" s="43"/>
      <c r="G299" s="43"/>
    </row>
    <row r="300" spans="1:7" x14ac:dyDescent="0.2">
      <c r="A300" s="42"/>
      <c r="B300" s="43"/>
      <c r="C300" s="44"/>
      <c r="D300" s="43"/>
      <c r="E300" s="43"/>
      <c r="F300" s="43"/>
      <c r="G300" s="43"/>
    </row>
    <row r="301" spans="1:7" x14ac:dyDescent="0.2">
      <c r="A301" s="42"/>
      <c r="B301" s="43"/>
      <c r="C301" s="44"/>
      <c r="D301" s="43"/>
      <c r="E301" s="43"/>
      <c r="F301" s="43"/>
      <c r="G301" s="43"/>
    </row>
    <row r="302" spans="1:7" x14ac:dyDescent="0.2">
      <c r="A302" s="42"/>
      <c r="B302" s="43"/>
      <c r="C302" s="44"/>
      <c r="D302" s="43"/>
      <c r="E302" s="43"/>
      <c r="F302" s="43"/>
      <c r="G302" s="43"/>
    </row>
    <row r="303" spans="1:7" x14ac:dyDescent="0.2">
      <c r="A303" s="42"/>
      <c r="B303" s="43"/>
      <c r="C303" s="44"/>
      <c r="D303" s="43"/>
      <c r="E303" s="43"/>
      <c r="F303" s="43"/>
      <c r="G303" s="43"/>
    </row>
    <row r="304" spans="1:7" x14ac:dyDescent="0.2">
      <c r="A304" s="42"/>
      <c r="B304" s="43"/>
      <c r="C304" s="44"/>
      <c r="D304" s="43"/>
      <c r="E304" s="43"/>
      <c r="F304" s="43"/>
      <c r="G304" s="43"/>
    </row>
    <row r="305" spans="1:7" x14ac:dyDescent="0.2">
      <c r="A305" s="42"/>
      <c r="B305" s="43"/>
      <c r="C305" s="44"/>
      <c r="D305" s="43"/>
      <c r="E305" s="43"/>
      <c r="F305" s="43"/>
      <c r="G305" s="43"/>
    </row>
    <row r="306" spans="1:7" x14ac:dyDescent="0.2">
      <c r="A306" s="42"/>
      <c r="B306" s="43"/>
      <c r="C306" s="44"/>
      <c r="D306" s="43"/>
      <c r="E306" s="43"/>
      <c r="F306" s="43"/>
      <c r="G306" s="43"/>
    </row>
    <row r="307" spans="1:7" x14ac:dyDescent="0.2">
      <c r="A307" s="42"/>
      <c r="B307" s="43"/>
      <c r="C307" s="44"/>
      <c r="D307" s="43"/>
      <c r="E307" s="43"/>
      <c r="F307" s="43"/>
      <c r="G307" s="43"/>
    </row>
    <row r="308" spans="1:7" x14ac:dyDescent="0.2">
      <c r="A308" s="42"/>
      <c r="B308" s="43"/>
      <c r="C308" s="44"/>
      <c r="D308" s="43"/>
      <c r="E308" s="43"/>
      <c r="F308" s="43"/>
      <c r="G308" s="43"/>
    </row>
    <row r="309" spans="1:7" x14ac:dyDescent="0.2">
      <c r="A309" s="42"/>
      <c r="B309" s="43"/>
      <c r="C309" s="44"/>
      <c r="D309" s="43"/>
      <c r="E309" s="43"/>
      <c r="F309" s="43"/>
      <c r="G309" s="43"/>
    </row>
    <row r="310" spans="1:7" x14ac:dyDescent="0.2">
      <c r="A310" s="42"/>
      <c r="B310" s="43"/>
      <c r="C310" s="44"/>
      <c r="D310" s="43"/>
      <c r="E310" s="43"/>
      <c r="F310" s="43"/>
      <c r="G310" s="43"/>
    </row>
    <row r="311" spans="1:7" x14ac:dyDescent="0.2">
      <c r="A311" s="42"/>
      <c r="B311" s="43"/>
      <c r="C311" s="44"/>
      <c r="D311" s="43"/>
      <c r="E311" s="43"/>
      <c r="F311" s="43"/>
      <c r="G311" s="43"/>
    </row>
    <row r="312" spans="1:7" x14ac:dyDescent="0.2">
      <c r="A312" s="42"/>
      <c r="B312" s="43"/>
      <c r="C312" s="44"/>
      <c r="D312" s="43"/>
      <c r="E312" s="43"/>
      <c r="F312" s="43"/>
      <c r="G312" s="43"/>
    </row>
    <row r="313" spans="1:7" x14ac:dyDescent="0.2">
      <c r="A313" s="42"/>
      <c r="B313" s="43"/>
      <c r="C313" s="44"/>
      <c r="D313" s="43"/>
      <c r="E313" s="43"/>
      <c r="F313" s="43"/>
      <c r="G313" s="43"/>
    </row>
    <row r="314" spans="1:7" x14ac:dyDescent="0.2">
      <c r="A314" s="42"/>
      <c r="B314" s="43"/>
      <c r="C314" s="44"/>
      <c r="D314" s="43"/>
      <c r="E314" s="43"/>
      <c r="F314" s="43"/>
      <c r="G314" s="43"/>
    </row>
    <row r="315" spans="1:7" x14ac:dyDescent="0.2">
      <c r="A315" s="42"/>
      <c r="B315" s="43"/>
      <c r="C315" s="44"/>
      <c r="D315" s="43"/>
      <c r="E315" s="43"/>
      <c r="F315" s="43"/>
      <c r="G315" s="43"/>
    </row>
    <row r="316" spans="1:7" x14ac:dyDescent="0.2">
      <c r="A316" s="42"/>
      <c r="B316" s="43"/>
      <c r="C316" s="44"/>
      <c r="D316" s="43"/>
      <c r="E316" s="43"/>
      <c r="F316" s="43"/>
      <c r="G316" s="43"/>
    </row>
    <row r="317" spans="1:7" x14ac:dyDescent="0.2">
      <c r="A317" s="42"/>
      <c r="B317" s="43"/>
      <c r="C317" s="44"/>
      <c r="D317" s="43"/>
      <c r="E317" s="43"/>
      <c r="F317" s="43"/>
      <c r="G317" s="43"/>
    </row>
    <row r="318" spans="1:7" x14ac:dyDescent="0.2">
      <c r="A318" s="42"/>
      <c r="B318" s="43"/>
      <c r="C318" s="44"/>
      <c r="D318" s="43"/>
      <c r="E318" s="43"/>
      <c r="F318" s="43"/>
      <c r="G318" s="43"/>
    </row>
    <row r="319" spans="1:7" x14ac:dyDescent="0.2">
      <c r="A319" s="42"/>
      <c r="B319" s="43"/>
      <c r="C319" s="44"/>
      <c r="D319" s="43"/>
      <c r="E319" s="43"/>
      <c r="F319" s="43"/>
      <c r="G319" s="43"/>
    </row>
    <row r="320" spans="1:7" x14ac:dyDescent="0.2">
      <c r="A320" s="42"/>
      <c r="B320" s="43"/>
      <c r="C320" s="44"/>
      <c r="D320" s="43"/>
      <c r="E320" s="43"/>
      <c r="F320" s="43"/>
      <c r="G320" s="43"/>
    </row>
    <row r="321" spans="1:7" x14ac:dyDescent="0.2">
      <c r="A321" s="42"/>
      <c r="B321" s="43"/>
      <c r="C321" s="44"/>
      <c r="D321" s="43"/>
      <c r="E321" s="43"/>
      <c r="F321" s="43"/>
      <c r="G321" s="43"/>
    </row>
    <row r="322" spans="1:7" x14ac:dyDescent="0.2">
      <c r="A322" s="42"/>
      <c r="B322" s="43"/>
      <c r="C322" s="44"/>
      <c r="D322" s="43"/>
      <c r="E322" s="43"/>
      <c r="F322" s="43"/>
      <c r="G322" s="43"/>
    </row>
    <row r="323" spans="1:7" x14ac:dyDescent="0.2">
      <c r="A323" s="42"/>
      <c r="B323" s="43"/>
      <c r="C323" s="44"/>
      <c r="D323" s="43"/>
      <c r="E323" s="43"/>
      <c r="F323" s="43"/>
      <c r="G323" s="43"/>
    </row>
    <row r="324" spans="1:7" x14ac:dyDescent="0.2">
      <c r="A324" s="42"/>
      <c r="B324" s="43"/>
      <c r="C324" s="44"/>
      <c r="D324" s="43"/>
      <c r="E324" s="43"/>
      <c r="F324" s="43"/>
      <c r="G324" s="43"/>
    </row>
    <row r="325" spans="1:7" x14ac:dyDescent="0.2">
      <c r="A325" s="42"/>
      <c r="B325" s="43"/>
      <c r="C325" s="44"/>
      <c r="D325" s="43"/>
      <c r="E325" s="43"/>
      <c r="F325" s="43"/>
      <c r="G325" s="43"/>
    </row>
    <row r="326" spans="1:7" x14ac:dyDescent="0.2">
      <c r="A326" s="42"/>
      <c r="B326" s="43"/>
      <c r="C326" s="44"/>
      <c r="D326" s="43"/>
      <c r="E326" s="43"/>
      <c r="F326" s="43"/>
      <c r="G326" s="43"/>
    </row>
    <row r="327" spans="1:7" x14ac:dyDescent="0.2">
      <c r="A327" s="42"/>
      <c r="B327" s="43"/>
      <c r="C327" s="44"/>
      <c r="D327" s="43"/>
      <c r="E327" s="43"/>
      <c r="F327" s="43"/>
      <c r="G327" s="43"/>
    </row>
    <row r="328" spans="1:7" x14ac:dyDescent="0.2">
      <c r="A328" s="42"/>
      <c r="B328" s="43"/>
      <c r="C328" s="44"/>
      <c r="D328" s="43"/>
      <c r="E328" s="43"/>
      <c r="F328" s="43"/>
      <c r="G328" s="43"/>
    </row>
    <row r="329" spans="1:7" x14ac:dyDescent="0.2">
      <c r="A329" s="42"/>
      <c r="B329" s="43"/>
      <c r="C329" s="44"/>
      <c r="D329" s="43"/>
      <c r="E329" s="43"/>
      <c r="F329" s="43"/>
      <c r="G329" s="43"/>
    </row>
    <row r="330" spans="1:7" x14ac:dyDescent="0.2">
      <c r="A330" s="42"/>
      <c r="B330" s="43"/>
      <c r="C330" s="44"/>
      <c r="D330" s="43"/>
      <c r="E330" s="43"/>
      <c r="F330" s="43"/>
      <c r="G330" s="43"/>
    </row>
    <row r="331" spans="1:7" x14ac:dyDescent="0.2">
      <c r="A331" s="42"/>
      <c r="B331" s="43"/>
      <c r="C331" s="44"/>
      <c r="D331" s="43"/>
      <c r="E331" s="43"/>
      <c r="F331" s="43"/>
      <c r="G331" s="43"/>
    </row>
    <row r="332" spans="1:7" x14ac:dyDescent="0.2">
      <c r="A332" s="42"/>
      <c r="B332" s="43"/>
      <c r="C332" s="44"/>
      <c r="D332" s="43"/>
      <c r="E332" s="43"/>
      <c r="F332" s="43"/>
      <c r="G332" s="43"/>
    </row>
    <row r="333" spans="1:7" x14ac:dyDescent="0.2">
      <c r="A333" s="42"/>
      <c r="B333" s="43"/>
      <c r="C333" s="44"/>
      <c r="D333" s="43"/>
      <c r="E333" s="43"/>
      <c r="F333" s="43"/>
      <c r="G333" s="43"/>
    </row>
    <row r="334" spans="1:7" x14ac:dyDescent="0.2">
      <c r="A334" s="42"/>
      <c r="B334" s="43"/>
      <c r="C334" s="44"/>
      <c r="D334" s="43"/>
      <c r="E334" s="43"/>
      <c r="F334" s="43"/>
      <c r="G334" s="43"/>
    </row>
    <row r="335" spans="1:7" x14ac:dyDescent="0.2">
      <c r="A335" s="42"/>
      <c r="B335" s="43"/>
      <c r="C335" s="44"/>
      <c r="D335" s="43"/>
      <c r="E335" s="43"/>
      <c r="F335" s="43"/>
      <c r="G335" s="43"/>
    </row>
    <row r="336" spans="1:7" x14ac:dyDescent="0.2">
      <c r="A336" s="42"/>
      <c r="B336" s="43"/>
      <c r="C336" s="44"/>
      <c r="D336" s="43"/>
      <c r="E336" s="43"/>
      <c r="F336" s="43"/>
      <c r="G336" s="43"/>
    </row>
    <row r="337" spans="1:7" x14ac:dyDescent="0.2">
      <c r="A337" s="42"/>
      <c r="B337" s="43"/>
      <c r="C337" s="44"/>
      <c r="D337" s="43"/>
      <c r="E337" s="43"/>
      <c r="F337" s="43"/>
      <c r="G337" s="43"/>
    </row>
    <row r="338" spans="1:7" x14ac:dyDescent="0.2">
      <c r="A338" s="42"/>
      <c r="B338" s="43"/>
      <c r="C338" s="44"/>
      <c r="D338" s="43"/>
      <c r="E338" s="43"/>
      <c r="F338" s="43"/>
      <c r="G338" s="43"/>
    </row>
    <row r="339" spans="1:7" x14ac:dyDescent="0.2">
      <c r="A339" s="42"/>
      <c r="B339" s="43"/>
      <c r="C339" s="44"/>
      <c r="D339" s="43"/>
      <c r="E339" s="43"/>
      <c r="F339" s="43"/>
      <c r="G339" s="43"/>
    </row>
    <row r="340" spans="1:7" x14ac:dyDescent="0.2">
      <c r="A340" s="42"/>
      <c r="B340" s="43"/>
      <c r="C340" s="44"/>
      <c r="D340" s="43"/>
      <c r="E340" s="43"/>
      <c r="F340" s="43"/>
      <c r="G340" s="43"/>
    </row>
    <row r="341" spans="1:7" x14ac:dyDescent="0.2">
      <c r="A341" s="42"/>
      <c r="B341" s="43"/>
      <c r="C341" s="44"/>
      <c r="D341" s="43"/>
      <c r="E341" s="43"/>
      <c r="F341" s="43"/>
      <c r="G341" s="43"/>
    </row>
    <row r="342" spans="1:7" x14ac:dyDescent="0.2">
      <c r="A342" s="42"/>
      <c r="B342" s="43"/>
      <c r="C342" s="44"/>
      <c r="D342" s="43"/>
      <c r="E342" s="43"/>
      <c r="F342" s="43"/>
      <c r="G342" s="43"/>
    </row>
    <row r="343" spans="1:7" x14ac:dyDescent="0.2">
      <c r="A343" s="42"/>
      <c r="B343" s="43"/>
      <c r="C343" s="44"/>
      <c r="D343" s="43"/>
      <c r="E343" s="43"/>
      <c r="F343" s="43"/>
      <c r="G343" s="43"/>
    </row>
    <row r="344" spans="1:7" x14ac:dyDescent="0.2">
      <c r="A344" s="42"/>
      <c r="B344" s="43"/>
      <c r="C344" s="44"/>
      <c r="D344" s="43"/>
      <c r="E344" s="43"/>
      <c r="F344" s="43"/>
      <c r="G344" s="43"/>
    </row>
    <row r="345" spans="1:7" x14ac:dyDescent="0.2">
      <c r="A345" s="42"/>
      <c r="B345" s="43"/>
      <c r="C345" s="44"/>
      <c r="D345" s="43"/>
      <c r="E345" s="43"/>
      <c r="F345" s="43"/>
      <c r="G345" s="43"/>
    </row>
    <row r="346" spans="1:7" x14ac:dyDescent="0.2">
      <c r="A346" s="42"/>
      <c r="B346" s="43"/>
      <c r="C346" s="44"/>
      <c r="D346" s="43"/>
      <c r="E346" s="43"/>
      <c r="F346" s="43"/>
      <c r="G346" s="43"/>
    </row>
    <row r="347" spans="1:7" x14ac:dyDescent="0.2">
      <c r="A347" s="42"/>
      <c r="B347" s="43"/>
      <c r="C347" s="44"/>
      <c r="D347" s="43"/>
      <c r="E347" s="43"/>
      <c r="F347" s="43"/>
      <c r="G347" s="43"/>
    </row>
    <row r="348" spans="1:7" x14ac:dyDescent="0.2">
      <c r="A348" s="42"/>
      <c r="B348" s="43"/>
      <c r="C348" s="44"/>
      <c r="D348" s="43"/>
      <c r="E348" s="43"/>
      <c r="F348" s="43"/>
      <c r="G348" s="43"/>
    </row>
    <row r="349" spans="1:7" x14ac:dyDescent="0.2">
      <c r="A349" s="42"/>
      <c r="B349" s="43"/>
      <c r="C349" s="44"/>
      <c r="D349" s="43"/>
      <c r="E349" s="43"/>
      <c r="F349" s="43"/>
      <c r="G349" s="43"/>
    </row>
    <row r="350" spans="1:7" x14ac:dyDescent="0.2">
      <c r="A350" s="42"/>
      <c r="B350" s="43"/>
      <c r="C350" s="44"/>
      <c r="D350" s="43"/>
      <c r="E350" s="43"/>
      <c r="F350" s="43"/>
      <c r="G350" s="43"/>
    </row>
    <row r="351" spans="1:7" x14ac:dyDescent="0.2">
      <c r="A351" s="42"/>
      <c r="B351" s="43"/>
      <c r="C351" s="44"/>
      <c r="D351" s="43"/>
      <c r="E351" s="43"/>
      <c r="F351" s="43"/>
      <c r="G351" s="43"/>
    </row>
    <row r="352" spans="1:7" x14ac:dyDescent="0.2">
      <c r="A352" s="42"/>
      <c r="B352" s="43"/>
      <c r="C352" s="44"/>
      <c r="D352" s="43"/>
      <c r="E352" s="43"/>
      <c r="F352" s="43"/>
      <c r="G352" s="43"/>
    </row>
    <row r="353" spans="1:7" x14ac:dyDescent="0.2">
      <c r="A353" s="42"/>
      <c r="B353" s="43"/>
      <c r="C353" s="44"/>
      <c r="D353" s="43"/>
      <c r="E353" s="43"/>
      <c r="F353" s="43"/>
      <c r="G353" s="43"/>
    </row>
    <row r="354" spans="1:7" x14ac:dyDescent="0.2">
      <c r="A354" s="42"/>
      <c r="B354" s="43"/>
      <c r="C354" s="44"/>
      <c r="D354" s="43"/>
      <c r="E354" s="43"/>
      <c r="F354" s="43"/>
      <c r="G354" s="43"/>
    </row>
    <row r="355" spans="1:7" x14ac:dyDescent="0.2">
      <c r="A355" s="42"/>
      <c r="B355" s="43"/>
      <c r="C355" s="44"/>
      <c r="D355" s="43"/>
      <c r="E355" s="43"/>
      <c r="F355" s="43"/>
      <c r="G355" s="43"/>
    </row>
    <row r="356" spans="1:7" x14ac:dyDescent="0.2">
      <c r="A356" s="42"/>
      <c r="B356" s="43"/>
      <c r="C356" s="44"/>
      <c r="D356" s="43"/>
      <c r="E356" s="43"/>
      <c r="F356" s="43"/>
      <c r="G356" s="43"/>
    </row>
    <row r="357" spans="1:7" x14ac:dyDescent="0.2">
      <c r="A357" s="42"/>
      <c r="B357" s="43"/>
      <c r="C357" s="44"/>
      <c r="D357" s="43"/>
      <c r="E357" s="43"/>
      <c r="F357" s="43"/>
      <c r="G357" s="43"/>
    </row>
    <row r="358" spans="1:7" x14ac:dyDescent="0.2">
      <c r="A358" s="42"/>
      <c r="B358" s="43"/>
      <c r="C358" s="44"/>
      <c r="D358" s="43"/>
      <c r="E358" s="43"/>
      <c r="F358" s="43"/>
      <c r="G358" s="43"/>
    </row>
    <row r="359" spans="1:7" x14ac:dyDescent="0.2">
      <c r="A359" s="42"/>
      <c r="B359" s="43"/>
      <c r="C359" s="44"/>
      <c r="D359" s="43"/>
      <c r="E359" s="43"/>
      <c r="F359" s="43"/>
      <c r="G359" s="43"/>
    </row>
    <row r="360" spans="1:7" x14ac:dyDescent="0.2">
      <c r="A360" s="42"/>
      <c r="B360" s="43"/>
      <c r="C360" s="44"/>
      <c r="D360" s="43"/>
      <c r="E360" s="43"/>
      <c r="F360" s="43"/>
      <c r="G360" s="43"/>
    </row>
    <row r="361" spans="1:7" x14ac:dyDescent="0.2">
      <c r="A361" s="42"/>
      <c r="B361" s="43"/>
      <c r="C361" s="44"/>
      <c r="D361" s="43"/>
      <c r="E361" s="43"/>
      <c r="F361" s="43"/>
      <c r="G361" s="43"/>
    </row>
    <row r="362" spans="1:7" x14ac:dyDescent="0.2">
      <c r="A362" s="42"/>
      <c r="B362" s="43"/>
      <c r="C362" s="44"/>
      <c r="D362" s="43"/>
      <c r="E362" s="43"/>
      <c r="F362" s="43"/>
      <c r="G362" s="43"/>
    </row>
    <row r="363" spans="1:7" x14ac:dyDescent="0.2">
      <c r="A363" s="42"/>
      <c r="B363" s="43"/>
      <c r="C363" s="44"/>
      <c r="D363" s="43"/>
      <c r="E363" s="43"/>
      <c r="F363" s="43"/>
      <c r="G363" s="43"/>
    </row>
    <row r="364" spans="1:7" x14ac:dyDescent="0.2">
      <c r="A364" s="42"/>
      <c r="B364" s="43"/>
      <c r="C364" s="44"/>
      <c r="D364" s="43"/>
      <c r="E364" s="43"/>
      <c r="F364" s="43"/>
      <c r="G364" s="43"/>
    </row>
    <row r="365" spans="1:7" x14ac:dyDescent="0.2">
      <c r="A365" s="42"/>
      <c r="B365" s="43"/>
      <c r="C365" s="44"/>
      <c r="D365" s="43"/>
      <c r="E365" s="43"/>
      <c r="F365" s="43"/>
      <c r="G365" s="43"/>
    </row>
    <row r="366" spans="1:7" x14ac:dyDescent="0.2">
      <c r="A366" s="42"/>
      <c r="B366" s="43"/>
      <c r="C366" s="44"/>
      <c r="D366" s="43"/>
      <c r="E366" s="43"/>
      <c r="F366" s="43"/>
      <c r="G366" s="43"/>
    </row>
    <row r="367" spans="1:7" x14ac:dyDescent="0.2">
      <c r="A367" s="42"/>
      <c r="B367" s="43"/>
      <c r="C367" s="44"/>
      <c r="D367" s="43"/>
      <c r="E367" s="43"/>
      <c r="F367" s="43"/>
      <c r="G367" s="43"/>
    </row>
    <row r="368" spans="1:7" x14ac:dyDescent="0.2">
      <c r="A368" s="42"/>
      <c r="B368" s="43"/>
      <c r="C368" s="44"/>
      <c r="D368" s="43"/>
      <c r="E368" s="43"/>
      <c r="F368" s="43"/>
      <c r="G368" s="43"/>
    </row>
    <row r="369" spans="1:7" x14ac:dyDescent="0.2">
      <c r="A369" s="42"/>
      <c r="B369" s="43"/>
      <c r="C369" s="44"/>
      <c r="D369" s="43"/>
      <c r="E369" s="43"/>
      <c r="F369" s="43"/>
      <c r="G369" s="43"/>
    </row>
    <row r="370" spans="1:7" x14ac:dyDescent="0.2">
      <c r="A370" s="42"/>
      <c r="B370" s="43"/>
      <c r="C370" s="44"/>
      <c r="D370" s="43"/>
      <c r="E370" s="43"/>
      <c r="F370" s="43"/>
      <c r="G370" s="43"/>
    </row>
    <row r="371" spans="1:7" x14ac:dyDescent="0.2">
      <c r="A371" s="42"/>
      <c r="B371" s="43"/>
      <c r="C371" s="44"/>
      <c r="D371" s="43"/>
      <c r="E371" s="43"/>
      <c r="F371" s="43"/>
      <c r="G371" s="43"/>
    </row>
    <row r="372" spans="1:7" x14ac:dyDescent="0.2">
      <c r="A372" s="42"/>
      <c r="B372" s="43"/>
      <c r="C372" s="44"/>
      <c r="D372" s="43"/>
      <c r="E372" s="43"/>
      <c r="F372" s="43"/>
      <c r="G372" s="43"/>
    </row>
    <row r="373" spans="1:7" x14ac:dyDescent="0.2">
      <c r="A373" s="42"/>
      <c r="B373" s="43"/>
      <c r="C373" s="44"/>
      <c r="D373" s="43"/>
      <c r="E373" s="43"/>
      <c r="F373" s="43"/>
      <c r="G373" s="43"/>
    </row>
    <row r="374" spans="1:7" x14ac:dyDescent="0.2">
      <c r="A374" s="42"/>
      <c r="B374" s="43"/>
      <c r="C374" s="44"/>
      <c r="D374" s="43"/>
      <c r="E374" s="43"/>
      <c r="F374" s="43"/>
      <c r="G374" s="43"/>
    </row>
    <row r="375" spans="1:7" x14ac:dyDescent="0.2">
      <c r="A375" s="42"/>
      <c r="B375" s="43"/>
      <c r="C375" s="44"/>
      <c r="D375" s="43"/>
      <c r="E375" s="43"/>
      <c r="F375" s="43"/>
      <c r="G375" s="43"/>
    </row>
    <row r="376" spans="1:7" x14ac:dyDescent="0.2">
      <c r="A376" s="42"/>
      <c r="B376" s="43"/>
      <c r="C376" s="44"/>
      <c r="D376" s="43"/>
      <c r="E376" s="43"/>
      <c r="F376" s="43"/>
      <c r="G376" s="43"/>
    </row>
    <row r="377" spans="1:7" x14ac:dyDescent="0.2">
      <c r="A377" s="42"/>
      <c r="B377" s="43"/>
      <c r="C377" s="44"/>
      <c r="D377" s="43"/>
      <c r="E377" s="43"/>
      <c r="F377" s="43"/>
      <c r="G377" s="43"/>
    </row>
    <row r="378" spans="1:7" x14ac:dyDescent="0.2">
      <c r="A378" s="42"/>
      <c r="B378" s="43"/>
      <c r="C378" s="44"/>
      <c r="D378" s="43"/>
      <c r="E378" s="43"/>
      <c r="F378" s="43"/>
      <c r="G378" s="43"/>
    </row>
    <row r="379" spans="1:7" x14ac:dyDescent="0.2">
      <c r="A379" s="42"/>
      <c r="B379" s="43"/>
      <c r="C379" s="44"/>
      <c r="D379" s="43"/>
      <c r="E379" s="43"/>
      <c r="F379" s="43"/>
      <c r="G379" s="43"/>
    </row>
    <row r="380" spans="1:7" x14ac:dyDescent="0.2">
      <c r="A380" s="42"/>
      <c r="B380" s="43"/>
      <c r="C380" s="44"/>
      <c r="D380" s="43"/>
      <c r="E380" s="43"/>
      <c r="F380" s="43"/>
      <c r="G380" s="43"/>
    </row>
    <row r="381" spans="1:7" x14ac:dyDescent="0.2">
      <c r="A381" s="42"/>
      <c r="B381" s="43"/>
      <c r="C381" s="44"/>
      <c r="D381" s="43"/>
      <c r="E381" s="43"/>
      <c r="F381" s="43"/>
      <c r="G381" s="43"/>
    </row>
    <row r="382" spans="1:7" x14ac:dyDescent="0.2">
      <c r="A382" s="42"/>
      <c r="B382" s="43"/>
      <c r="C382" s="44"/>
      <c r="D382" s="43"/>
      <c r="E382" s="43"/>
      <c r="F382" s="43"/>
      <c r="G382" s="43"/>
    </row>
    <row r="383" spans="1:7" x14ac:dyDescent="0.2">
      <c r="A383" s="42"/>
      <c r="B383" s="43"/>
      <c r="C383" s="44"/>
      <c r="D383" s="43"/>
      <c r="E383" s="43"/>
      <c r="F383" s="43"/>
      <c r="G383" s="43"/>
    </row>
    <row r="384" spans="1:7" x14ac:dyDescent="0.2">
      <c r="A384" s="42"/>
      <c r="B384" s="43"/>
      <c r="C384" s="44"/>
      <c r="D384" s="43"/>
      <c r="E384" s="43"/>
      <c r="F384" s="43"/>
      <c r="G384" s="43"/>
    </row>
    <row r="385" spans="1:7" x14ac:dyDescent="0.2">
      <c r="A385" s="42"/>
      <c r="B385" s="43"/>
      <c r="C385" s="44"/>
      <c r="D385" s="43"/>
      <c r="E385" s="43"/>
      <c r="F385" s="43"/>
      <c r="G385" s="43"/>
    </row>
    <row r="386" spans="1:7" x14ac:dyDescent="0.2">
      <c r="A386" s="42"/>
      <c r="B386" s="43"/>
      <c r="C386" s="44"/>
      <c r="D386" s="43"/>
      <c r="E386" s="43"/>
      <c r="F386" s="43"/>
      <c r="G386" s="43"/>
    </row>
    <row r="387" spans="1:7" x14ac:dyDescent="0.2">
      <c r="A387" s="42"/>
      <c r="B387" s="43"/>
      <c r="C387" s="44"/>
      <c r="D387" s="43"/>
      <c r="E387" s="43"/>
      <c r="F387" s="43"/>
      <c r="G387" s="43"/>
    </row>
    <row r="388" spans="1:7" x14ac:dyDescent="0.2">
      <c r="A388" s="42"/>
      <c r="B388" s="43"/>
      <c r="C388" s="44"/>
      <c r="D388" s="43"/>
      <c r="E388" s="43"/>
      <c r="F388" s="43"/>
      <c r="G388" s="43"/>
    </row>
    <row r="389" spans="1:7" x14ac:dyDescent="0.2">
      <c r="A389" s="42"/>
      <c r="B389" s="43"/>
      <c r="C389" s="44"/>
      <c r="D389" s="43"/>
      <c r="E389" s="43"/>
      <c r="F389" s="43"/>
      <c r="G389" s="43"/>
    </row>
    <row r="390" spans="1:7" x14ac:dyDescent="0.2">
      <c r="A390" s="42"/>
      <c r="B390" s="43"/>
      <c r="C390" s="44"/>
      <c r="D390" s="43"/>
      <c r="E390" s="43"/>
      <c r="F390" s="43"/>
      <c r="G390" s="43"/>
    </row>
    <row r="391" spans="1:7" x14ac:dyDescent="0.2">
      <c r="A391" s="42"/>
      <c r="B391" s="43"/>
      <c r="C391" s="44"/>
      <c r="D391" s="43"/>
      <c r="E391" s="43"/>
      <c r="F391" s="43"/>
      <c r="G391" s="43"/>
    </row>
    <row r="392" spans="1:7" x14ac:dyDescent="0.2">
      <c r="A392" s="42"/>
      <c r="B392" s="43"/>
      <c r="C392" s="44"/>
      <c r="D392" s="43"/>
      <c r="E392" s="43"/>
      <c r="F392" s="43"/>
      <c r="G392" s="43"/>
    </row>
    <row r="393" spans="1:7" x14ac:dyDescent="0.2">
      <c r="A393" s="42"/>
      <c r="B393" s="43"/>
      <c r="C393" s="44"/>
      <c r="D393" s="43"/>
      <c r="E393" s="43"/>
      <c r="F393" s="43"/>
      <c r="G393" s="43"/>
    </row>
    <row r="394" spans="1:7" x14ac:dyDescent="0.2">
      <c r="A394" s="42"/>
      <c r="B394" s="43"/>
      <c r="C394" s="44"/>
      <c r="D394" s="43"/>
      <c r="E394" s="43"/>
      <c r="F394" s="43"/>
      <c r="G394" s="43"/>
    </row>
    <row r="395" spans="1:7" x14ac:dyDescent="0.2">
      <c r="A395" s="42"/>
      <c r="B395" s="43"/>
      <c r="C395" s="44"/>
      <c r="D395" s="43"/>
      <c r="E395" s="43"/>
      <c r="F395" s="43"/>
      <c r="G395" s="43"/>
    </row>
    <row r="396" spans="1:7" x14ac:dyDescent="0.2">
      <c r="A396" s="42"/>
      <c r="B396" s="43"/>
      <c r="C396" s="44"/>
      <c r="D396" s="43"/>
      <c r="E396" s="43"/>
      <c r="F396" s="43"/>
      <c r="G396" s="43"/>
    </row>
    <row r="397" spans="1:7" x14ac:dyDescent="0.2">
      <c r="A397" s="42"/>
      <c r="B397" s="43"/>
      <c r="C397" s="44"/>
      <c r="D397" s="43"/>
      <c r="E397" s="43"/>
      <c r="F397" s="43"/>
      <c r="G397" s="43"/>
    </row>
    <row r="398" spans="1:7" x14ac:dyDescent="0.2">
      <c r="A398" s="42"/>
      <c r="B398" s="43"/>
      <c r="C398" s="44"/>
      <c r="D398" s="43"/>
      <c r="E398" s="43"/>
      <c r="F398" s="43"/>
      <c r="G398" s="43"/>
    </row>
    <row r="399" spans="1:7" x14ac:dyDescent="0.2">
      <c r="A399" s="42"/>
      <c r="B399" s="43"/>
      <c r="C399" s="44"/>
      <c r="D399" s="43"/>
      <c r="E399" s="43"/>
      <c r="F399" s="43"/>
      <c r="G399" s="43"/>
    </row>
    <row r="400" spans="1:7" x14ac:dyDescent="0.2">
      <c r="A400" s="42"/>
      <c r="B400" s="43"/>
      <c r="C400" s="44"/>
      <c r="D400" s="43"/>
      <c r="E400" s="43"/>
      <c r="F400" s="43"/>
      <c r="G400" s="43"/>
    </row>
    <row r="401" spans="1:7" x14ac:dyDescent="0.2">
      <c r="A401" s="42"/>
      <c r="B401" s="43"/>
      <c r="C401" s="44"/>
      <c r="D401" s="43"/>
      <c r="E401" s="43"/>
      <c r="F401" s="43"/>
      <c r="G401" s="43"/>
    </row>
    <row r="402" spans="1:7" x14ac:dyDescent="0.2">
      <c r="A402" s="42"/>
      <c r="B402" s="43"/>
      <c r="C402" s="44"/>
      <c r="D402" s="43"/>
      <c r="E402" s="43"/>
      <c r="F402" s="43"/>
      <c r="G402" s="43"/>
    </row>
    <row r="403" spans="1:7" x14ac:dyDescent="0.2">
      <c r="A403" s="42"/>
      <c r="B403" s="43"/>
      <c r="C403" s="44"/>
      <c r="D403" s="43"/>
      <c r="E403" s="43"/>
      <c r="F403" s="43"/>
      <c r="G403" s="43"/>
    </row>
    <row r="404" spans="1:7" x14ac:dyDescent="0.2">
      <c r="A404" s="42"/>
      <c r="B404" s="43"/>
      <c r="C404" s="44"/>
      <c r="D404" s="43"/>
      <c r="E404" s="43"/>
      <c r="F404" s="43"/>
      <c r="G404" s="43"/>
    </row>
    <row r="405" spans="1:7" x14ac:dyDescent="0.2">
      <c r="A405" s="42"/>
      <c r="B405" s="43"/>
      <c r="C405" s="44"/>
      <c r="D405" s="43"/>
      <c r="E405" s="43"/>
      <c r="F405" s="43"/>
      <c r="G405" s="43"/>
    </row>
    <row r="406" spans="1:7" x14ac:dyDescent="0.2">
      <c r="A406" s="42"/>
      <c r="B406" s="43"/>
      <c r="C406" s="44"/>
      <c r="D406" s="43"/>
      <c r="E406" s="43"/>
      <c r="F406" s="43"/>
      <c r="G406" s="43"/>
    </row>
    <row r="407" spans="1:7" x14ac:dyDescent="0.2">
      <c r="A407" s="42"/>
      <c r="B407" s="43"/>
      <c r="C407" s="44"/>
      <c r="D407" s="43"/>
      <c r="E407" s="43"/>
      <c r="F407" s="43"/>
      <c r="G407" s="43"/>
    </row>
    <row r="408" spans="1:7" x14ac:dyDescent="0.2">
      <c r="A408" s="42"/>
      <c r="B408" s="43"/>
      <c r="C408" s="44"/>
      <c r="D408" s="43"/>
      <c r="E408" s="43"/>
      <c r="F408" s="43"/>
      <c r="G408" s="43"/>
    </row>
    <row r="409" spans="1:7" x14ac:dyDescent="0.2">
      <c r="A409" s="42"/>
      <c r="B409" s="43"/>
      <c r="C409" s="44"/>
      <c r="D409" s="43"/>
      <c r="E409" s="43"/>
      <c r="F409" s="43"/>
      <c r="G409" s="43"/>
    </row>
    <row r="410" spans="1:7" x14ac:dyDescent="0.2">
      <c r="A410" s="42"/>
      <c r="B410" s="43"/>
      <c r="C410" s="44"/>
      <c r="D410" s="43"/>
      <c r="E410" s="43"/>
      <c r="F410" s="43"/>
      <c r="G410" s="43"/>
    </row>
    <row r="411" spans="1:7" x14ac:dyDescent="0.2">
      <c r="A411" s="42"/>
      <c r="B411" s="43"/>
      <c r="C411" s="44"/>
      <c r="D411" s="43"/>
      <c r="E411" s="43"/>
      <c r="F411" s="43"/>
      <c r="G411" s="43"/>
    </row>
    <row r="412" spans="1:7" x14ac:dyDescent="0.2">
      <c r="A412" s="42"/>
      <c r="B412" s="43"/>
      <c r="C412" s="44"/>
      <c r="D412" s="43"/>
      <c r="E412" s="43"/>
      <c r="F412" s="43"/>
      <c r="G412" s="43"/>
    </row>
    <row r="413" spans="1:7" x14ac:dyDescent="0.2">
      <c r="A413" s="42"/>
      <c r="B413" s="43"/>
      <c r="C413" s="44"/>
      <c r="D413" s="43"/>
      <c r="E413" s="43"/>
      <c r="F413" s="43"/>
      <c r="G413" s="43"/>
    </row>
    <row r="414" spans="1:7" x14ac:dyDescent="0.2">
      <c r="A414" s="42"/>
      <c r="B414" s="43"/>
      <c r="C414" s="44"/>
      <c r="D414" s="43"/>
      <c r="E414" s="43"/>
      <c r="F414" s="43"/>
      <c r="G414" s="43"/>
    </row>
    <row r="415" spans="1:7" x14ac:dyDescent="0.2">
      <c r="A415" s="42"/>
      <c r="B415" s="43"/>
      <c r="C415" s="44"/>
      <c r="D415" s="43"/>
      <c r="E415" s="43"/>
      <c r="F415" s="43"/>
      <c r="G415" s="43"/>
    </row>
    <row r="416" spans="1:7" x14ac:dyDescent="0.2">
      <c r="A416" s="42"/>
      <c r="B416" s="43"/>
      <c r="C416" s="44"/>
      <c r="D416" s="43"/>
      <c r="E416" s="43"/>
      <c r="F416" s="43"/>
      <c r="G416" s="43"/>
    </row>
    <row r="417" spans="1:7" x14ac:dyDescent="0.2">
      <c r="A417" s="42"/>
      <c r="B417" s="43"/>
      <c r="C417" s="44"/>
      <c r="D417" s="43"/>
      <c r="E417" s="43"/>
      <c r="F417" s="43"/>
      <c r="G417" s="43"/>
    </row>
    <row r="418" spans="1:7" x14ac:dyDescent="0.2">
      <c r="A418" s="42"/>
      <c r="B418" s="43"/>
      <c r="C418" s="44"/>
      <c r="D418" s="43"/>
      <c r="E418" s="43"/>
      <c r="F418" s="43"/>
      <c r="G418" s="43"/>
    </row>
    <row r="419" spans="1:7" x14ac:dyDescent="0.2">
      <c r="A419" s="42"/>
      <c r="B419" s="43"/>
      <c r="C419" s="44"/>
      <c r="D419" s="43"/>
      <c r="E419" s="43"/>
      <c r="F419" s="43"/>
      <c r="G419" s="43"/>
    </row>
    <row r="420" spans="1:7" x14ac:dyDescent="0.2">
      <c r="A420" s="42"/>
      <c r="B420" s="43"/>
      <c r="C420" s="44"/>
      <c r="D420" s="43"/>
      <c r="E420" s="43"/>
      <c r="F420" s="43"/>
      <c r="G420" s="43"/>
    </row>
    <row r="421" spans="1:7" x14ac:dyDescent="0.2">
      <c r="A421" s="42"/>
      <c r="B421" s="43"/>
      <c r="C421" s="44"/>
      <c r="D421" s="43"/>
      <c r="E421" s="43"/>
      <c r="F421" s="43"/>
      <c r="G421" s="43"/>
    </row>
    <row r="422" spans="1:7" x14ac:dyDescent="0.2">
      <c r="A422" s="42"/>
      <c r="B422" s="43"/>
      <c r="C422" s="44"/>
      <c r="D422" s="43"/>
      <c r="E422" s="43"/>
      <c r="F422" s="43"/>
      <c r="G422" s="43"/>
    </row>
    <row r="423" spans="1:7" x14ac:dyDescent="0.2">
      <c r="A423" s="42"/>
      <c r="B423" s="43"/>
      <c r="C423" s="44"/>
      <c r="D423" s="43"/>
      <c r="E423" s="43"/>
      <c r="F423" s="43"/>
      <c r="G423" s="43"/>
    </row>
    <row r="424" spans="1:7" x14ac:dyDescent="0.2">
      <c r="A424" s="42"/>
      <c r="B424" s="43"/>
      <c r="C424" s="44"/>
      <c r="D424" s="43"/>
      <c r="E424" s="43"/>
      <c r="F424" s="43"/>
      <c r="G424" s="43"/>
    </row>
    <row r="425" spans="1:7" x14ac:dyDescent="0.2">
      <c r="A425" s="42"/>
      <c r="B425" s="43"/>
      <c r="C425" s="44"/>
      <c r="D425" s="43"/>
      <c r="E425" s="43"/>
      <c r="F425" s="43"/>
      <c r="G425" s="43"/>
    </row>
    <row r="426" spans="1:7" x14ac:dyDescent="0.2">
      <c r="A426" s="42"/>
      <c r="B426" s="43"/>
      <c r="C426" s="44"/>
      <c r="D426" s="43"/>
      <c r="E426" s="43"/>
      <c r="F426" s="43"/>
      <c r="G426" s="43"/>
    </row>
    <row r="427" spans="1:7" x14ac:dyDescent="0.2">
      <c r="A427" s="42"/>
      <c r="B427" s="43"/>
      <c r="C427" s="44"/>
      <c r="D427" s="43"/>
      <c r="E427" s="43"/>
      <c r="F427" s="43"/>
      <c r="G427" s="43"/>
    </row>
    <row r="428" spans="1:7" x14ac:dyDescent="0.2">
      <c r="A428" s="42"/>
      <c r="B428" s="43"/>
      <c r="C428" s="44"/>
      <c r="D428" s="43"/>
      <c r="E428" s="43"/>
      <c r="F428" s="43"/>
      <c r="G428" s="43"/>
    </row>
    <row r="429" spans="1:7" x14ac:dyDescent="0.2">
      <c r="A429" s="42"/>
      <c r="B429" s="43"/>
      <c r="C429" s="44"/>
      <c r="D429" s="43"/>
      <c r="E429" s="43"/>
      <c r="F429" s="43"/>
      <c r="G429" s="43"/>
    </row>
    <row r="430" spans="1:7" x14ac:dyDescent="0.2">
      <c r="A430" s="42"/>
      <c r="B430" s="43"/>
      <c r="C430" s="44"/>
      <c r="D430" s="43"/>
      <c r="E430" s="43"/>
      <c r="F430" s="43"/>
      <c r="G430" s="43"/>
    </row>
    <row r="431" spans="1:7" x14ac:dyDescent="0.2">
      <c r="A431" s="42"/>
      <c r="B431" s="43"/>
      <c r="C431" s="44"/>
      <c r="D431" s="43"/>
      <c r="E431" s="43"/>
      <c r="F431" s="43"/>
      <c r="G431" s="43"/>
    </row>
    <row r="432" spans="1:7" x14ac:dyDescent="0.2">
      <c r="A432" s="42"/>
      <c r="B432" s="43"/>
      <c r="C432" s="44"/>
      <c r="D432" s="43"/>
      <c r="E432" s="43"/>
      <c r="F432" s="43"/>
      <c r="G432" s="43"/>
    </row>
    <row r="433" spans="1:7" x14ac:dyDescent="0.2">
      <c r="A433" s="42"/>
      <c r="B433" s="43"/>
      <c r="C433" s="44"/>
      <c r="D433" s="43"/>
      <c r="E433" s="43"/>
      <c r="F433" s="43"/>
      <c r="G433" s="43"/>
    </row>
    <row r="434" spans="1:7" x14ac:dyDescent="0.2">
      <c r="A434" s="42"/>
      <c r="B434" s="43"/>
      <c r="C434" s="44"/>
      <c r="D434" s="43"/>
      <c r="E434" s="43"/>
      <c r="F434" s="43"/>
      <c r="G434" s="43"/>
    </row>
    <row r="435" spans="1:7" x14ac:dyDescent="0.2">
      <c r="A435" s="42"/>
      <c r="B435" s="43"/>
      <c r="C435" s="44"/>
      <c r="D435" s="43"/>
      <c r="E435" s="43"/>
      <c r="F435" s="43"/>
      <c r="G435" s="43"/>
    </row>
    <row r="436" spans="1:7" x14ac:dyDescent="0.2">
      <c r="A436" s="42"/>
      <c r="B436" s="43"/>
      <c r="C436" s="44"/>
      <c r="D436" s="43"/>
      <c r="E436" s="43"/>
      <c r="F436" s="43"/>
      <c r="G436" s="43"/>
    </row>
    <row r="437" spans="1:7" x14ac:dyDescent="0.2">
      <c r="A437" s="42"/>
      <c r="B437" s="43"/>
      <c r="C437" s="44"/>
      <c r="D437" s="43"/>
      <c r="E437" s="43"/>
      <c r="F437" s="43"/>
      <c r="G437" s="43"/>
    </row>
    <row r="438" spans="1:7" x14ac:dyDescent="0.2">
      <c r="A438" s="42"/>
      <c r="B438" s="43"/>
      <c r="C438" s="44"/>
      <c r="D438" s="43"/>
      <c r="E438" s="43"/>
      <c r="F438" s="43"/>
      <c r="G438" s="43"/>
    </row>
    <row r="439" spans="1:7" x14ac:dyDescent="0.2">
      <c r="A439" s="42"/>
      <c r="B439" s="43"/>
      <c r="C439" s="44"/>
      <c r="D439" s="43"/>
      <c r="E439" s="43"/>
      <c r="F439" s="43"/>
      <c r="G439" s="43"/>
    </row>
    <row r="440" spans="1:7" x14ac:dyDescent="0.2">
      <c r="A440" s="42"/>
      <c r="B440" s="43"/>
      <c r="C440" s="44"/>
      <c r="D440" s="43"/>
      <c r="E440" s="43"/>
      <c r="F440" s="43"/>
      <c r="G440" s="43"/>
    </row>
    <row r="441" spans="1:7" x14ac:dyDescent="0.2">
      <c r="A441" s="42"/>
      <c r="B441" s="43"/>
      <c r="C441" s="44"/>
      <c r="D441" s="43"/>
      <c r="E441" s="43"/>
      <c r="F441" s="43"/>
      <c r="G441" s="43"/>
    </row>
    <row r="442" spans="1:7" x14ac:dyDescent="0.2">
      <c r="A442" s="42"/>
      <c r="B442" s="43"/>
      <c r="C442" s="44"/>
      <c r="D442" s="43"/>
      <c r="E442" s="43"/>
      <c r="F442" s="43"/>
      <c r="G442" s="43"/>
    </row>
    <row r="443" spans="1:7" x14ac:dyDescent="0.2">
      <c r="A443" s="42"/>
      <c r="B443" s="43"/>
      <c r="C443" s="44"/>
      <c r="D443" s="43"/>
      <c r="E443" s="43"/>
      <c r="F443" s="43"/>
      <c r="G443" s="43"/>
    </row>
    <row r="444" spans="1:7" x14ac:dyDescent="0.2">
      <c r="A444" s="42"/>
      <c r="B444" s="43"/>
      <c r="C444" s="44"/>
      <c r="D444" s="43"/>
      <c r="E444" s="43"/>
      <c r="F444" s="43"/>
      <c r="G444" s="43"/>
    </row>
    <row r="445" spans="1:7" x14ac:dyDescent="0.2">
      <c r="A445" s="42"/>
      <c r="B445" s="43"/>
      <c r="C445" s="44"/>
      <c r="D445" s="43"/>
      <c r="E445" s="43"/>
      <c r="F445" s="43"/>
      <c r="G445" s="43"/>
    </row>
    <row r="446" spans="1:7" x14ac:dyDescent="0.2">
      <c r="A446" s="42"/>
      <c r="B446" s="43"/>
      <c r="C446" s="44"/>
      <c r="D446" s="43"/>
      <c r="E446" s="43"/>
      <c r="F446" s="43"/>
      <c r="G446" s="43"/>
    </row>
    <row r="447" spans="1:7" x14ac:dyDescent="0.2">
      <c r="A447" s="42"/>
      <c r="B447" s="43"/>
      <c r="C447" s="44"/>
      <c r="D447" s="43"/>
      <c r="E447" s="43"/>
      <c r="F447" s="43"/>
      <c r="G447" s="43"/>
    </row>
    <row r="448" spans="1:7" x14ac:dyDescent="0.2">
      <c r="A448" s="42"/>
      <c r="B448" s="43"/>
      <c r="C448" s="44"/>
      <c r="D448" s="43"/>
      <c r="E448" s="43"/>
      <c r="F448" s="43"/>
      <c r="G448" s="43"/>
    </row>
    <row r="449" spans="1:7" x14ac:dyDescent="0.2">
      <c r="A449" s="42"/>
      <c r="B449" s="43"/>
      <c r="C449" s="44"/>
      <c r="D449" s="43"/>
      <c r="E449" s="43"/>
      <c r="F449" s="43"/>
      <c r="G449" s="43"/>
    </row>
    <row r="450" spans="1:7" x14ac:dyDescent="0.2">
      <c r="A450" s="42"/>
      <c r="B450" s="43"/>
      <c r="C450" s="44"/>
      <c r="D450" s="43"/>
      <c r="E450" s="43"/>
      <c r="F450" s="43"/>
      <c r="G450" s="43"/>
    </row>
    <row r="451" spans="1:7" x14ac:dyDescent="0.2">
      <c r="A451" s="42"/>
      <c r="B451" s="43"/>
      <c r="C451" s="44"/>
      <c r="D451" s="43"/>
      <c r="E451" s="43"/>
      <c r="F451" s="43"/>
      <c r="G451" s="43"/>
    </row>
    <row r="452" spans="1:7" x14ac:dyDescent="0.2">
      <c r="A452" s="42"/>
      <c r="B452" s="43"/>
      <c r="C452" s="44"/>
      <c r="D452" s="43"/>
      <c r="E452" s="43"/>
      <c r="F452" s="43"/>
      <c r="G452" s="43"/>
    </row>
    <row r="453" spans="1:7" x14ac:dyDescent="0.2">
      <c r="A453" s="42"/>
      <c r="B453" s="43"/>
      <c r="C453" s="44"/>
      <c r="D453" s="43"/>
      <c r="E453" s="43"/>
      <c r="F453" s="43"/>
      <c r="G453" s="43"/>
    </row>
  </sheetData>
  <mergeCells count="5">
    <mergeCell ref="A6:G6"/>
    <mergeCell ref="A7:G7"/>
    <mergeCell ref="A9:A10"/>
    <mergeCell ref="B9:D9"/>
    <mergeCell ref="E9:G9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rgb="FF0070C0"/>
  </sheetPr>
  <dimension ref="A1:G453"/>
  <sheetViews>
    <sheetView view="pageBreakPreview" zoomScaleNormal="100" zoomScaleSheetLayoutView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13" sqref="B13"/>
    </sheetView>
  </sheetViews>
  <sheetFormatPr defaultRowHeight="11.25" x14ac:dyDescent="0.2"/>
  <cols>
    <col min="1" max="1" width="45.83203125" style="7" customWidth="1"/>
    <col min="2" max="2" width="18.83203125" style="2" customWidth="1"/>
    <col min="3" max="3" width="18.83203125" style="8" customWidth="1"/>
    <col min="4" max="4" width="13.83203125" style="2" customWidth="1"/>
    <col min="5" max="6" width="18.83203125" style="2" customWidth="1"/>
    <col min="7" max="7" width="13.83203125" style="2" customWidth="1"/>
    <col min="8" max="16384" width="9.33203125" style="2"/>
  </cols>
  <sheetData>
    <row r="1" spans="1:7" x14ac:dyDescent="0.2">
      <c r="A1" s="1"/>
      <c r="C1" s="2"/>
      <c r="D1" s="1"/>
      <c r="E1" s="1"/>
      <c r="F1" s="3"/>
      <c r="G1" s="1"/>
    </row>
    <row r="2" spans="1:7" x14ac:dyDescent="0.2">
      <c r="A2" s="1"/>
      <c r="C2" s="2"/>
      <c r="D2" s="1"/>
      <c r="E2" s="1"/>
      <c r="F2" s="4"/>
      <c r="G2" s="1"/>
    </row>
    <row r="3" spans="1:7" x14ac:dyDescent="0.2">
      <c r="A3" s="1"/>
      <c r="C3" s="2"/>
      <c r="D3" s="1"/>
      <c r="E3" s="1"/>
      <c r="F3" s="4"/>
      <c r="G3" s="1"/>
    </row>
    <row r="4" spans="1:7" x14ac:dyDescent="0.2">
      <c r="A4" s="1"/>
      <c r="C4" s="2"/>
      <c r="D4" s="1"/>
      <c r="E4" s="1"/>
      <c r="F4" s="4"/>
      <c r="G4" s="1"/>
    </row>
    <row r="5" spans="1:7" x14ac:dyDescent="0.2">
      <c r="A5" s="5"/>
      <c r="B5" s="5"/>
      <c r="C5" s="5"/>
      <c r="D5" s="5"/>
      <c r="E5" s="5"/>
      <c r="F5" s="5"/>
      <c r="G5" s="5"/>
    </row>
    <row r="6" spans="1:7" ht="23.25" customHeight="1" x14ac:dyDescent="0.2">
      <c r="A6" s="54" t="s">
        <v>448</v>
      </c>
      <c r="B6" s="54"/>
      <c r="C6" s="54"/>
      <c r="D6" s="54"/>
      <c r="E6" s="54"/>
      <c r="F6" s="54"/>
      <c r="G6" s="54"/>
    </row>
    <row r="7" spans="1:7" ht="12.75" x14ac:dyDescent="0.2">
      <c r="A7" s="54" t="str">
        <f>"WYDATKI "&amp;(UPPER(MID([6]Table!$D$26,10,99)))</f>
        <v>WYDATKI PRAGA-POŁUDNIE</v>
      </c>
      <c r="B7" s="54"/>
      <c r="C7" s="54"/>
      <c r="D7" s="54"/>
      <c r="E7" s="54"/>
      <c r="F7" s="54"/>
      <c r="G7" s="54"/>
    </row>
    <row r="8" spans="1:7" x14ac:dyDescent="0.2">
      <c r="A8" s="2"/>
      <c r="C8" s="2"/>
    </row>
    <row r="9" spans="1:7" s="12" customFormat="1" ht="18" customHeight="1" x14ac:dyDescent="0.2">
      <c r="A9" s="55" t="s">
        <v>2</v>
      </c>
      <c r="B9" s="56" t="s">
        <v>3</v>
      </c>
      <c r="C9" s="56"/>
      <c r="D9" s="56"/>
      <c r="E9" s="56" t="s">
        <v>12</v>
      </c>
      <c r="F9" s="56"/>
      <c r="G9" s="56"/>
    </row>
    <row r="10" spans="1:7" s="14" customFormat="1" ht="23.25" customHeight="1" x14ac:dyDescent="0.2">
      <c r="A10" s="55"/>
      <c r="B10" s="13" t="s">
        <v>3</v>
      </c>
      <c r="C10" s="13" t="s">
        <v>1</v>
      </c>
      <c r="D10" s="13" t="s">
        <v>13</v>
      </c>
      <c r="E10" s="13" t="s">
        <v>3</v>
      </c>
      <c r="F10" s="13" t="s">
        <v>1</v>
      </c>
      <c r="G10" s="13" t="s">
        <v>14</v>
      </c>
    </row>
    <row r="11" spans="1:7" s="50" customFormat="1" ht="9.75" x14ac:dyDescent="0.2">
      <c r="A11" s="48">
        <v>1</v>
      </c>
      <c r="B11" s="49">
        <v>2</v>
      </c>
      <c r="C11" s="49">
        <v>3</v>
      </c>
      <c r="D11" s="49">
        <v>4</v>
      </c>
      <c r="E11" s="49">
        <v>5</v>
      </c>
      <c r="F11" s="49">
        <v>6</v>
      </c>
      <c r="G11" s="49">
        <v>7</v>
      </c>
    </row>
    <row r="12" spans="1:7" s="6" customFormat="1" x14ac:dyDescent="0.2">
      <c r="A12" s="15" t="s">
        <v>0</v>
      </c>
      <c r="B12" s="16">
        <v>1025382809</v>
      </c>
      <c r="C12" s="17">
        <v>505719870.64999998</v>
      </c>
      <c r="D12" s="18">
        <v>49.320104278000002</v>
      </c>
      <c r="E12" s="16">
        <v>246334622</v>
      </c>
      <c r="F12" s="17">
        <v>124976644.87</v>
      </c>
      <c r="G12" s="18">
        <v>50.734502464999998</v>
      </c>
    </row>
    <row r="13" spans="1:7" x14ac:dyDescent="0.2">
      <c r="A13" s="19" t="s">
        <v>15</v>
      </c>
      <c r="B13" s="16">
        <v>14060464</v>
      </c>
      <c r="C13" s="17">
        <v>2093103.35</v>
      </c>
      <c r="D13" s="18">
        <v>14.886445781999999</v>
      </c>
      <c r="E13" s="16">
        <v>14060464</v>
      </c>
      <c r="F13" s="17">
        <v>2093103.35</v>
      </c>
      <c r="G13" s="18">
        <v>14.886445781999999</v>
      </c>
    </row>
    <row r="14" spans="1:7" x14ac:dyDescent="0.2">
      <c r="A14" s="20" t="s">
        <v>16</v>
      </c>
      <c r="B14" s="21">
        <v>14060464</v>
      </c>
      <c r="C14" s="22">
        <v>2093103.35</v>
      </c>
      <c r="D14" s="23">
        <v>14.886445781999999</v>
      </c>
      <c r="E14" s="21">
        <v>14060464</v>
      </c>
      <c r="F14" s="22">
        <v>2093103.35</v>
      </c>
      <c r="G14" s="23">
        <v>14.886445781999999</v>
      </c>
    </row>
    <row r="15" spans="1:7" x14ac:dyDescent="0.2">
      <c r="A15" s="24" t="s">
        <v>17</v>
      </c>
      <c r="B15" s="25">
        <v>13443464</v>
      </c>
      <c r="C15" s="26">
        <v>1993051.3</v>
      </c>
      <c r="D15" s="27">
        <v>14.825429666</v>
      </c>
      <c r="E15" s="25">
        <v>13443464</v>
      </c>
      <c r="F15" s="26">
        <v>1993051.3</v>
      </c>
      <c r="G15" s="27">
        <v>14.825429666</v>
      </c>
    </row>
    <row r="16" spans="1:7" x14ac:dyDescent="0.2">
      <c r="A16" s="28" t="s">
        <v>18</v>
      </c>
      <c r="B16" s="29">
        <v>13443464</v>
      </c>
      <c r="C16" s="30">
        <v>1993051.3</v>
      </c>
      <c r="D16" s="31">
        <v>14.825429666</v>
      </c>
      <c r="E16" s="29">
        <v>13443464</v>
      </c>
      <c r="F16" s="30">
        <v>1993051.3</v>
      </c>
      <c r="G16" s="31">
        <v>14.825429666</v>
      </c>
    </row>
    <row r="17" spans="1:7" x14ac:dyDescent="0.2">
      <c r="A17" s="24" t="s">
        <v>20</v>
      </c>
      <c r="B17" s="25">
        <v>400000</v>
      </c>
      <c r="C17" s="26">
        <v>64341.66</v>
      </c>
      <c r="D17" s="27">
        <v>16.085415000000001</v>
      </c>
      <c r="E17" s="25">
        <v>400000</v>
      </c>
      <c r="F17" s="26">
        <v>64341.66</v>
      </c>
      <c r="G17" s="27">
        <v>16.085415000000001</v>
      </c>
    </row>
    <row r="18" spans="1:7" x14ac:dyDescent="0.2">
      <c r="A18" s="28" t="s">
        <v>21</v>
      </c>
      <c r="B18" s="29">
        <v>400000</v>
      </c>
      <c r="C18" s="30">
        <v>64341.66</v>
      </c>
      <c r="D18" s="31">
        <v>16.085415000000001</v>
      </c>
      <c r="E18" s="29">
        <v>400000</v>
      </c>
      <c r="F18" s="30">
        <v>64341.66</v>
      </c>
      <c r="G18" s="31">
        <v>16.085415000000001</v>
      </c>
    </row>
    <row r="19" spans="1:7" x14ac:dyDescent="0.2">
      <c r="A19" s="24" t="s">
        <v>22</v>
      </c>
      <c r="B19" s="25">
        <v>217000</v>
      </c>
      <c r="C19" s="26">
        <v>35710.39</v>
      </c>
      <c r="D19" s="27">
        <v>16.456400922</v>
      </c>
      <c r="E19" s="25">
        <v>217000</v>
      </c>
      <c r="F19" s="26">
        <v>35710.39</v>
      </c>
      <c r="G19" s="27">
        <v>16.456400922</v>
      </c>
    </row>
    <row r="20" spans="1:7" ht="22.5" x14ac:dyDescent="0.2">
      <c r="A20" s="19" t="s">
        <v>23</v>
      </c>
      <c r="B20" s="16">
        <v>149249763</v>
      </c>
      <c r="C20" s="17">
        <v>68433450.319999993</v>
      </c>
      <c r="D20" s="18">
        <v>45.851630813</v>
      </c>
      <c r="E20" s="16">
        <v>1550000</v>
      </c>
      <c r="F20" s="17">
        <v>470046.81</v>
      </c>
      <c r="G20" s="18">
        <v>30.325600645000002</v>
      </c>
    </row>
    <row r="21" spans="1:7" ht="33.75" x14ac:dyDescent="0.2">
      <c r="A21" s="20" t="s">
        <v>26</v>
      </c>
      <c r="B21" s="21">
        <v>144250087</v>
      </c>
      <c r="C21" s="22">
        <v>66081428.649999999</v>
      </c>
      <c r="D21" s="23">
        <v>45.810321522000002</v>
      </c>
      <c r="E21" s="21">
        <v>1150000</v>
      </c>
      <c r="F21" s="22">
        <v>410208.72</v>
      </c>
      <c r="G21" s="23">
        <v>35.670323478</v>
      </c>
    </row>
    <row r="22" spans="1:7" ht="21" x14ac:dyDescent="0.2">
      <c r="A22" s="24" t="s">
        <v>27</v>
      </c>
      <c r="B22" s="25">
        <v>32632338</v>
      </c>
      <c r="C22" s="26">
        <v>13324644.16</v>
      </c>
      <c r="D22" s="27">
        <v>40.832637122000001</v>
      </c>
      <c r="E22" s="25">
        <v>500100</v>
      </c>
      <c r="F22" s="26">
        <v>242124</v>
      </c>
      <c r="G22" s="27">
        <v>48.415116976999997</v>
      </c>
    </row>
    <row r="23" spans="1:7" ht="21" x14ac:dyDescent="0.2">
      <c r="A23" s="24" t="s">
        <v>28</v>
      </c>
      <c r="B23" s="25">
        <v>21901000</v>
      </c>
      <c r="C23" s="26">
        <v>5449476.8899999997</v>
      </c>
      <c r="D23" s="27">
        <v>24.882319939999999</v>
      </c>
      <c r="E23" s="25">
        <v>50000</v>
      </c>
      <c r="F23" s="36">
        <v>0</v>
      </c>
      <c r="G23" s="37">
        <v>0</v>
      </c>
    </row>
    <row r="24" spans="1:7" ht="21" x14ac:dyDescent="0.2">
      <c r="A24" s="24" t="s">
        <v>181</v>
      </c>
      <c r="B24" s="25">
        <v>42888704</v>
      </c>
      <c r="C24" s="26">
        <v>21713236.879999999</v>
      </c>
      <c r="D24" s="27">
        <v>50.626936360999998</v>
      </c>
      <c r="E24" s="25"/>
      <c r="F24" s="25"/>
      <c r="G24" s="25"/>
    </row>
    <row r="25" spans="1:7" x14ac:dyDescent="0.2">
      <c r="A25" s="24" t="s">
        <v>29</v>
      </c>
      <c r="B25" s="25">
        <v>46228145</v>
      </c>
      <c r="C25" s="26">
        <v>25425986</v>
      </c>
      <c r="D25" s="27">
        <v>55.001095112000002</v>
      </c>
      <c r="E25" s="25"/>
      <c r="F25" s="25"/>
      <c r="G25" s="25"/>
    </row>
    <row r="26" spans="1:7" ht="21" x14ac:dyDescent="0.2">
      <c r="A26" s="24" t="s">
        <v>30</v>
      </c>
      <c r="B26" s="25">
        <v>599900</v>
      </c>
      <c r="C26" s="26">
        <v>168084.72</v>
      </c>
      <c r="D26" s="27">
        <v>28.018789798</v>
      </c>
      <c r="E26" s="25">
        <v>599900</v>
      </c>
      <c r="F26" s="26">
        <v>168084.72</v>
      </c>
      <c r="G26" s="27">
        <v>28.018789798</v>
      </c>
    </row>
    <row r="27" spans="1:7" ht="22.5" x14ac:dyDescent="0.2">
      <c r="A27" s="20" t="s">
        <v>31</v>
      </c>
      <c r="B27" s="21">
        <v>228000</v>
      </c>
      <c r="C27" s="22">
        <v>38514.42</v>
      </c>
      <c r="D27" s="23">
        <v>16.892289473999998</v>
      </c>
      <c r="E27" s="21">
        <v>228000</v>
      </c>
      <c r="F27" s="22">
        <v>38514.42</v>
      </c>
      <c r="G27" s="23">
        <v>16.892289473999998</v>
      </c>
    </row>
    <row r="28" spans="1:7" ht="21" x14ac:dyDescent="0.2">
      <c r="A28" s="24" t="s">
        <v>32</v>
      </c>
      <c r="B28" s="25">
        <v>155000</v>
      </c>
      <c r="C28" s="26">
        <v>27716.02</v>
      </c>
      <c r="D28" s="27">
        <v>17.881303226</v>
      </c>
      <c r="E28" s="25">
        <v>155000</v>
      </c>
      <c r="F28" s="26">
        <v>27716.02</v>
      </c>
      <c r="G28" s="27">
        <v>17.881303226</v>
      </c>
    </row>
    <row r="29" spans="1:7" ht="21" x14ac:dyDescent="0.2">
      <c r="A29" s="24" t="s">
        <v>33</v>
      </c>
      <c r="B29" s="25">
        <v>73000</v>
      </c>
      <c r="C29" s="26">
        <v>10798.4</v>
      </c>
      <c r="D29" s="27">
        <v>14.792328767000001</v>
      </c>
      <c r="E29" s="25">
        <v>73000</v>
      </c>
      <c r="F29" s="26">
        <v>10798.4</v>
      </c>
      <c r="G29" s="27">
        <v>14.792328767000001</v>
      </c>
    </row>
    <row r="30" spans="1:7" x14ac:dyDescent="0.2">
      <c r="A30" s="20" t="s">
        <v>34</v>
      </c>
      <c r="B30" s="21">
        <v>4771676</v>
      </c>
      <c r="C30" s="22">
        <v>2313507.25</v>
      </c>
      <c r="D30" s="23">
        <v>48.484164683000003</v>
      </c>
      <c r="E30" s="21">
        <v>172000</v>
      </c>
      <c r="F30" s="22">
        <v>21323.67</v>
      </c>
      <c r="G30" s="23">
        <v>12.397482558</v>
      </c>
    </row>
    <row r="31" spans="1:7" ht="21" x14ac:dyDescent="0.2">
      <c r="A31" s="24" t="s">
        <v>35</v>
      </c>
      <c r="B31" s="25">
        <v>3269676</v>
      </c>
      <c r="C31" s="26">
        <v>1831926.14</v>
      </c>
      <c r="D31" s="27">
        <v>56.027757489999999</v>
      </c>
      <c r="E31" s="25">
        <v>20000</v>
      </c>
      <c r="F31" s="36">
        <v>0</v>
      </c>
      <c r="G31" s="37">
        <v>0</v>
      </c>
    </row>
    <row r="32" spans="1:7" x14ac:dyDescent="0.2">
      <c r="A32" s="24" t="s">
        <v>182</v>
      </c>
      <c r="B32" s="25">
        <v>1000000</v>
      </c>
      <c r="C32" s="26">
        <v>460257.44</v>
      </c>
      <c r="D32" s="27">
        <v>46.025744000000003</v>
      </c>
      <c r="E32" s="25"/>
      <c r="F32" s="25"/>
      <c r="G32" s="25"/>
    </row>
    <row r="33" spans="1:7" x14ac:dyDescent="0.2">
      <c r="A33" s="24" t="s">
        <v>36</v>
      </c>
      <c r="B33" s="25">
        <v>502000</v>
      </c>
      <c r="C33" s="26">
        <v>21323.67</v>
      </c>
      <c r="D33" s="27">
        <v>4.2477430280000004</v>
      </c>
      <c r="E33" s="25">
        <v>152000</v>
      </c>
      <c r="F33" s="26">
        <v>21323.67</v>
      </c>
      <c r="G33" s="27">
        <v>14.028730263</v>
      </c>
    </row>
    <row r="34" spans="1:7" ht="22.5" x14ac:dyDescent="0.2">
      <c r="A34" s="19" t="s">
        <v>37</v>
      </c>
      <c r="B34" s="16">
        <v>13247832</v>
      </c>
      <c r="C34" s="17">
        <v>4591034.76</v>
      </c>
      <c r="D34" s="18">
        <v>34.654989284000003</v>
      </c>
      <c r="E34" s="16">
        <v>12153332</v>
      </c>
      <c r="F34" s="17">
        <v>4230792.37</v>
      </c>
      <c r="G34" s="18">
        <v>34.811789638999997</v>
      </c>
    </row>
    <row r="35" spans="1:7" x14ac:dyDescent="0.2">
      <c r="A35" s="20" t="s">
        <v>38</v>
      </c>
      <c r="B35" s="21">
        <v>5260000</v>
      </c>
      <c r="C35" s="22">
        <v>2532099.6800000002</v>
      </c>
      <c r="D35" s="23">
        <v>48.138777185999999</v>
      </c>
      <c r="E35" s="21">
        <v>4648000</v>
      </c>
      <c r="F35" s="22">
        <v>2245212.79</v>
      </c>
      <c r="G35" s="23">
        <v>48.304922331999997</v>
      </c>
    </row>
    <row r="36" spans="1:7" x14ac:dyDescent="0.2">
      <c r="A36" s="24" t="s">
        <v>39</v>
      </c>
      <c r="B36" s="25">
        <v>4095000</v>
      </c>
      <c r="C36" s="26">
        <v>2053240.64</v>
      </c>
      <c r="D36" s="27">
        <v>50.140186569000001</v>
      </c>
      <c r="E36" s="25">
        <v>3950000</v>
      </c>
      <c r="F36" s="26">
        <v>1992254.79</v>
      </c>
      <c r="G36" s="27">
        <v>50.436830127</v>
      </c>
    </row>
    <row r="37" spans="1:7" x14ac:dyDescent="0.2">
      <c r="A37" s="28" t="s">
        <v>40</v>
      </c>
      <c r="B37" s="29">
        <v>2600000</v>
      </c>
      <c r="C37" s="30">
        <v>1824693.79</v>
      </c>
      <c r="D37" s="31">
        <v>70.180530384999997</v>
      </c>
      <c r="E37" s="29">
        <v>2600000</v>
      </c>
      <c r="F37" s="30">
        <v>1824693.79</v>
      </c>
      <c r="G37" s="31">
        <v>70.180530384999997</v>
      </c>
    </row>
    <row r="38" spans="1:7" x14ac:dyDescent="0.2">
      <c r="A38" s="28" t="s">
        <v>41</v>
      </c>
      <c r="B38" s="29">
        <v>350000</v>
      </c>
      <c r="C38" s="32">
        <v>0</v>
      </c>
      <c r="D38" s="33">
        <v>0</v>
      </c>
      <c r="E38" s="29">
        <v>350000</v>
      </c>
      <c r="F38" s="32">
        <v>0</v>
      </c>
      <c r="G38" s="33">
        <v>0</v>
      </c>
    </row>
    <row r="39" spans="1:7" x14ac:dyDescent="0.2">
      <c r="A39" s="28" t="s">
        <v>42</v>
      </c>
      <c r="B39" s="29">
        <v>1145000</v>
      </c>
      <c r="C39" s="30">
        <v>228546.85</v>
      </c>
      <c r="D39" s="31">
        <v>19.960423581000001</v>
      </c>
      <c r="E39" s="29">
        <v>1000000</v>
      </c>
      <c r="F39" s="30">
        <v>167561</v>
      </c>
      <c r="G39" s="31">
        <v>16.7561</v>
      </c>
    </row>
    <row r="40" spans="1:7" x14ac:dyDescent="0.2">
      <c r="A40" s="24" t="s">
        <v>44</v>
      </c>
      <c r="B40" s="25">
        <v>375000</v>
      </c>
      <c r="C40" s="26">
        <v>131328</v>
      </c>
      <c r="D40" s="27">
        <v>35.020800000000001</v>
      </c>
      <c r="E40" s="25">
        <v>375000</v>
      </c>
      <c r="F40" s="26">
        <v>131328</v>
      </c>
      <c r="G40" s="27">
        <v>35.020800000000001</v>
      </c>
    </row>
    <row r="41" spans="1:7" x14ac:dyDescent="0.2">
      <c r="A41" s="24" t="s">
        <v>45</v>
      </c>
      <c r="B41" s="25">
        <v>467000</v>
      </c>
      <c r="C41" s="26">
        <v>225901.04</v>
      </c>
      <c r="D41" s="27">
        <v>48.372813704000002</v>
      </c>
      <c r="E41" s="25"/>
      <c r="F41" s="25"/>
      <c r="G41" s="25"/>
    </row>
    <row r="42" spans="1:7" ht="21" x14ac:dyDescent="0.2">
      <c r="A42" s="24" t="s">
        <v>49</v>
      </c>
      <c r="B42" s="25">
        <v>20000</v>
      </c>
      <c r="C42" s="36">
        <v>0</v>
      </c>
      <c r="D42" s="37">
        <v>0</v>
      </c>
      <c r="E42" s="25">
        <v>20000</v>
      </c>
      <c r="F42" s="36">
        <v>0</v>
      </c>
      <c r="G42" s="37">
        <v>0</v>
      </c>
    </row>
    <row r="43" spans="1:7" ht="21" x14ac:dyDescent="0.2">
      <c r="A43" s="24" t="s">
        <v>50</v>
      </c>
      <c r="B43" s="25">
        <v>303000</v>
      </c>
      <c r="C43" s="26">
        <v>121630</v>
      </c>
      <c r="D43" s="27">
        <v>40.141914190999998</v>
      </c>
      <c r="E43" s="25">
        <v>303000</v>
      </c>
      <c r="F43" s="26">
        <v>121630</v>
      </c>
      <c r="G43" s="27">
        <v>40.141914190999998</v>
      </c>
    </row>
    <row r="44" spans="1:7" x14ac:dyDescent="0.2">
      <c r="A44" s="20" t="s">
        <v>10</v>
      </c>
      <c r="B44" s="21">
        <v>188800</v>
      </c>
      <c r="C44" s="22">
        <v>42969.06</v>
      </c>
      <c r="D44" s="23">
        <v>22.759036017</v>
      </c>
      <c r="E44" s="21">
        <v>188800</v>
      </c>
      <c r="F44" s="22">
        <v>42969.06</v>
      </c>
      <c r="G44" s="23">
        <v>22.759036017</v>
      </c>
    </row>
    <row r="45" spans="1:7" ht="21" x14ac:dyDescent="0.2">
      <c r="A45" s="24" t="s">
        <v>51</v>
      </c>
      <c r="B45" s="25">
        <v>188800</v>
      </c>
      <c r="C45" s="26">
        <v>42969.06</v>
      </c>
      <c r="D45" s="27">
        <v>22.759036017</v>
      </c>
      <c r="E45" s="25">
        <v>188800</v>
      </c>
      <c r="F45" s="26">
        <v>42969.06</v>
      </c>
      <c r="G45" s="27">
        <v>22.759036017</v>
      </c>
    </row>
    <row r="46" spans="1:7" x14ac:dyDescent="0.2">
      <c r="A46" s="20" t="s">
        <v>53</v>
      </c>
      <c r="B46" s="21">
        <v>5867032</v>
      </c>
      <c r="C46" s="22">
        <v>1942439.95</v>
      </c>
      <c r="D46" s="23">
        <v>33.107710167999997</v>
      </c>
      <c r="E46" s="21">
        <v>5639532</v>
      </c>
      <c r="F46" s="22">
        <v>1914544.53</v>
      </c>
      <c r="G46" s="23">
        <v>33.948642014999997</v>
      </c>
    </row>
    <row r="47" spans="1:7" x14ac:dyDescent="0.2">
      <c r="A47" s="24" t="s">
        <v>54</v>
      </c>
      <c r="B47" s="25">
        <v>3051422</v>
      </c>
      <c r="C47" s="26">
        <v>1038129.98</v>
      </c>
      <c r="D47" s="27">
        <v>34.021186843000002</v>
      </c>
      <c r="E47" s="25">
        <v>2823922</v>
      </c>
      <c r="F47" s="26">
        <v>1010234.56</v>
      </c>
      <c r="G47" s="27">
        <v>35.774166567000002</v>
      </c>
    </row>
    <row r="48" spans="1:7" x14ac:dyDescent="0.2">
      <c r="A48" s="24" t="s">
        <v>55</v>
      </c>
      <c r="B48" s="25">
        <v>2815610</v>
      </c>
      <c r="C48" s="26">
        <v>904309.97</v>
      </c>
      <c r="D48" s="27">
        <v>32.117728307999997</v>
      </c>
      <c r="E48" s="25">
        <v>2815610</v>
      </c>
      <c r="F48" s="26">
        <v>904309.97</v>
      </c>
      <c r="G48" s="27">
        <v>32.117728307999997</v>
      </c>
    </row>
    <row r="49" spans="1:7" ht="22.5" x14ac:dyDescent="0.2">
      <c r="A49" s="20" t="s">
        <v>58</v>
      </c>
      <c r="B49" s="21">
        <v>1932000</v>
      </c>
      <c r="C49" s="22">
        <v>73526.070000000007</v>
      </c>
      <c r="D49" s="23">
        <v>3.805697205</v>
      </c>
      <c r="E49" s="21">
        <v>1677000</v>
      </c>
      <c r="F49" s="22">
        <v>28065.99</v>
      </c>
      <c r="G49" s="23">
        <v>1.6735831839999999</v>
      </c>
    </row>
    <row r="50" spans="1:7" ht="21" x14ac:dyDescent="0.2">
      <c r="A50" s="24" t="s">
        <v>59</v>
      </c>
      <c r="B50" s="25">
        <v>1932000</v>
      </c>
      <c r="C50" s="26">
        <v>73526.070000000007</v>
      </c>
      <c r="D50" s="27">
        <v>3.805697205</v>
      </c>
      <c r="E50" s="25">
        <v>1677000</v>
      </c>
      <c r="F50" s="26">
        <v>28065.99</v>
      </c>
      <c r="G50" s="27">
        <v>1.6735831839999999</v>
      </c>
    </row>
    <row r="51" spans="1:7" x14ac:dyDescent="0.2">
      <c r="A51" s="19" t="s">
        <v>61</v>
      </c>
      <c r="B51" s="16">
        <v>18347</v>
      </c>
      <c r="C51" s="17">
        <v>18346.099999999999</v>
      </c>
      <c r="D51" s="18">
        <v>99.995094566000006</v>
      </c>
      <c r="E51" s="16">
        <v>8347</v>
      </c>
      <c r="F51" s="17">
        <v>8346.1</v>
      </c>
      <c r="G51" s="18">
        <v>99.989217683000007</v>
      </c>
    </row>
    <row r="52" spans="1:7" x14ac:dyDescent="0.2">
      <c r="A52" s="20" t="s">
        <v>62</v>
      </c>
      <c r="B52" s="21">
        <v>18347</v>
      </c>
      <c r="C52" s="22">
        <v>18346.099999999999</v>
      </c>
      <c r="D52" s="23">
        <v>99.995094566000006</v>
      </c>
      <c r="E52" s="21">
        <v>8347</v>
      </c>
      <c r="F52" s="22">
        <v>8346.1</v>
      </c>
      <c r="G52" s="23">
        <v>99.989217683000007</v>
      </c>
    </row>
    <row r="53" spans="1:7" x14ac:dyDescent="0.2">
      <c r="A53" s="24" t="s">
        <v>6</v>
      </c>
      <c r="B53" s="25">
        <v>18347</v>
      </c>
      <c r="C53" s="26">
        <v>18346.099999999999</v>
      </c>
      <c r="D53" s="27">
        <v>99.995094566000006</v>
      </c>
      <c r="E53" s="25">
        <v>8347</v>
      </c>
      <c r="F53" s="26">
        <v>8346.1</v>
      </c>
      <c r="G53" s="27">
        <v>99.989217683000007</v>
      </c>
    </row>
    <row r="54" spans="1:7" x14ac:dyDescent="0.2">
      <c r="A54" s="19" t="s">
        <v>63</v>
      </c>
      <c r="B54" s="16">
        <v>642976432</v>
      </c>
      <c r="C54" s="17">
        <v>327465098.32999998</v>
      </c>
      <c r="D54" s="18">
        <v>50.929564759999998</v>
      </c>
      <c r="E54" s="16">
        <v>71383487</v>
      </c>
      <c r="F54" s="17">
        <v>42490878.979999997</v>
      </c>
      <c r="G54" s="18">
        <v>59.524801555000003</v>
      </c>
    </row>
    <row r="55" spans="1:7" x14ac:dyDescent="0.2">
      <c r="A55" s="20" t="s">
        <v>64</v>
      </c>
      <c r="B55" s="21">
        <v>616437097</v>
      </c>
      <c r="C55" s="22">
        <v>315219779.19999999</v>
      </c>
      <c r="D55" s="23">
        <v>51.135757521999999</v>
      </c>
      <c r="E55" s="21">
        <v>70735948</v>
      </c>
      <c r="F55" s="22">
        <v>42379747.149999999</v>
      </c>
      <c r="G55" s="23">
        <v>59.912602217</v>
      </c>
    </row>
    <row r="56" spans="1:7" ht="21" x14ac:dyDescent="0.2">
      <c r="A56" s="24" t="s">
        <v>65</v>
      </c>
      <c r="B56" s="25">
        <v>157393999</v>
      </c>
      <c r="C56" s="26">
        <v>84203434.319999993</v>
      </c>
      <c r="D56" s="27">
        <v>53.498503663000001</v>
      </c>
      <c r="E56" s="25">
        <v>24150401</v>
      </c>
      <c r="F56" s="26">
        <v>16971577.850000001</v>
      </c>
      <c r="G56" s="27">
        <v>70.274517802000005</v>
      </c>
    </row>
    <row r="57" spans="1:7" ht="22.5" x14ac:dyDescent="0.2">
      <c r="A57" s="28" t="s">
        <v>66</v>
      </c>
      <c r="B57" s="29">
        <v>133249748</v>
      </c>
      <c r="C57" s="30">
        <v>67231856.469999999</v>
      </c>
      <c r="D57" s="31">
        <v>50.455522414999997</v>
      </c>
      <c r="E57" s="29">
        <v>6150</v>
      </c>
      <c r="F57" s="32">
        <v>0</v>
      </c>
      <c r="G57" s="33">
        <v>0</v>
      </c>
    </row>
    <row r="58" spans="1:7" ht="22.5" x14ac:dyDescent="0.2">
      <c r="A58" s="28" t="s">
        <v>67</v>
      </c>
      <c r="B58" s="29">
        <v>24144251</v>
      </c>
      <c r="C58" s="30">
        <v>16971577.850000001</v>
      </c>
      <c r="D58" s="31">
        <v>70.292418057999996</v>
      </c>
      <c r="E58" s="29">
        <v>24144251</v>
      </c>
      <c r="F58" s="30">
        <v>16971577.850000001</v>
      </c>
      <c r="G58" s="31">
        <v>70.292418057999996</v>
      </c>
    </row>
    <row r="59" spans="1:7" x14ac:dyDescent="0.2">
      <c r="A59" s="24" t="s">
        <v>185</v>
      </c>
      <c r="B59" s="25">
        <v>4590531</v>
      </c>
      <c r="C59" s="26">
        <v>2137785.4700000002</v>
      </c>
      <c r="D59" s="27">
        <v>46.569459393999999</v>
      </c>
      <c r="E59" s="25"/>
      <c r="F59" s="25"/>
      <c r="G59" s="25"/>
    </row>
    <row r="60" spans="1:7" x14ac:dyDescent="0.2">
      <c r="A60" s="28" t="s">
        <v>200</v>
      </c>
      <c r="B60" s="29">
        <v>4590531</v>
      </c>
      <c r="C60" s="30">
        <v>2137785.4700000002</v>
      </c>
      <c r="D60" s="31">
        <v>46.569459393999999</v>
      </c>
      <c r="E60" s="29"/>
      <c r="F60" s="29"/>
      <c r="G60" s="29"/>
    </row>
    <row r="61" spans="1:7" ht="21" x14ac:dyDescent="0.2">
      <c r="A61" s="24" t="s">
        <v>68</v>
      </c>
      <c r="B61" s="25">
        <v>2529235</v>
      </c>
      <c r="C61" s="26">
        <v>1340769.77</v>
      </c>
      <c r="D61" s="27">
        <v>53.010881550999997</v>
      </c>
      <c r="E61" s="25"/>
      <c r="F61" s="36">
        <v>0</v>
      </c>
      <c r="G61" s="41" t="s">
        <v>4</v>
      </c>
    </row>
    <row r="62" spans="1:7" ht="22.5" x14ac:dyDescent="0.2">
      <c r="A62" s="28" t="s">
        <v>69</v>
      </c>
      <c r="B62" s="29">
        <v>2529235</v>
      </c>
      <c r="C62" s="30">
        <v>1340769.77</v>
      </c>
      <c r="D62" s="31">
        <v>53.010881550999997</v>
      </c>
      <c r="E62" s="29"/>
      <c r="F62" s="29"/>
      <c r="G62" s="29"/>
    </row>
    <row r="63" spans="1:7" x14ac:dyDescent="0.2">
      <c r="A63" s="24" t="s">
        <v>70</v>
      </c>
      <c r="B63" s="25">
        <v>168065656</v>
      </c>
      <c r="C63" s="26">
        <v>85501653.859999999</v>
      </c>
      <c r="D63" s="27">
        <v>50.873959554999999</v>
      </c>
      <c r="E63" s="25">
        <v>9988559</v>
      </c>
      <c r="F63" s="26">
        <v>7374712.4400000004</v>
      </c>
      <c r="G63" s="27">
        <v>73.831595128000004</v>
      </c>
    </row>
    <row r="64" spans="1:7" x14ac:dyDescent="0.2">
      <c r="A64" s="28" t="s">
        <v>71</v>
      </c>
      <c r="B64" s="29">
        <v>158101697</v>
      </c>
      <c r="C64" s="30">
        <v>78126941.420000002</v>
      </c>
      <c r="D64" s="31">
        <v>49.415624817999998</v>
      </c>
      <c r="E64" s="29">
        <v>24600</v>
      </c>
      <c r="F64" s="32">
        <v>0</v>
      </c>
      <c r="G64" s="33">
        <v>0</v>
      </c>
    </row>
    <row r="65" spans="1:7" x14ac:dyDescent="0.2">
      <c r="A65" s="28" t="s">
        <v>72</v>
      </c>
      <c r="B65" s="29">
        <v>9963959</v>
      </c>
      <c r="C65" s="30">
        <v>7374712.4400000004</v>
      </c>
      <c r="D65" s="31">
        <v>74.013877816999994</v>
      </c>
      <c r="E65" s="29">
        <v>9963959</v>
      </c>
      <c r="F65" s="30">
        <v>7374712.4400000004</v>
      </c>
      <c r="G65" s="31">
        <v>74.013877816999994</v>
      </c>
    </row>
    <row r="66" spans="1:7" x14ac:dyDescent="0.2">
      <c r="A66" s="24" t="s">
        <v>73</v>
      </c>
      <c r="B66" s="25">
        <v>84810986</v>
      </c>
      <c r="C66" s="26">
        <v>43783122.759999998</v>
      </c>
      <c r="D66" s="27">
        <v>51.624352958000003</v>
      </c>
      <c r="E66" s="25">
        <v>2789371</v>
      </c>
      <c r="F66" s="26">
        <v>1961882.94</v>
      </c>
      <c r="G66" s="27">
        <v>70.334241661999997</v>
      </c>
    </row>
    <row r="67" spans="1:7" x14ac:dyDescent="0.2">
      <c r="A67" s="28" t="s">
        <v>74</v>
      </c>
      <c r="B67" s="29">
        <v>82040065</v>
      </c>
      <c r="C67" s="30">
        <v>41821239.82</v>
      </c>
      <c r="D67" s="31">
        <v>50.976604930999997</v>
      </c>
      <c r="E67" s="29">
        <v>18450</v>
      </c>
      <c r="F67" s="32">
        <v>0</v>
      </c>
      <c r="G67" s="33">
        <v>0</v>
      </c>
    </row>
    <row r="68" spans="1:7" ht="22.5" x14ac:dyDescent="0.2">
      <c r="A68" s="28" t="s">
        <v>75</v>
      </c>
      <c r="B68" s="29">
        <v>2770921</v>
      </c>
      <c r="C68" s="30">
        <v>1961882.94</v>
      </c>
      <c r="D68" s="31">
        <v>70.802557706000002</v>
      </c>
      <c r="E68" s="29">
        <v>2770921</v>
      </c>
      <c r="F68" s="30">
        <v>1961882.94</v>
      </c>
      <c r="G68" s="31">
        <v>70.802557706000002</v>
      </c>
    </row>
    <row r="69" spans="1:7" ht="31.5" x14ac:dyDescent="0.2">
      <c r="A69" s="24" t="s">
        <v>379</v>
      </c>
      <c r="B69" s="25">
        <v>14950591</v>
      </c>
      <c r="C69" s="26">
        <v>7744283.2800000003</v>
      </c>
      <c r="D69" s="27">
        <v>51.799178240000003</v>
      </c>
      <c r="E69" s="25"/>
      <c r="F69" s="25"/>
      <c r="G69" s="25"/>
    </row>
    <row r="70" spans="1:7" ht="21" x14ac:dyDescent="0.2">
      <c r="A70" s="24" t="s">
        <v>76</v>
      </c>
      <c r="B70" s="25">
        <v>13263460</v>
      </c>
      <c r="C70" s="26">
        <v>6534510.7199999997</v>
      </c>
      <c r="D70" s="27">
        <v>49.267014187999997</v>
      </c>
      <c r="E70" s="25"/>
      <c r="F70" s="25"/>
      <c r="G70" s="25"/>
    </row>
    <row r="71" spans="1:7" x14ac:dyDescent="0.2">
      <c r="A71" s="24" t="s">
        <v>79</v>
      </c>
      <c r="B71" s="25">
        <v>25659516</v>
      </c>
      <c r="C71" s="26">
        <v>12996107.82</v>
      </c>
      <c r="D71" s="27">
        <v>50.648296795999997</v>
      </c>
      <c r="E71" s="25"/>
      <c r="F71" s="25"/>
      <c r="G71" s="25"/>
    </row>
    <row r="72" spans="1:7" ht="21" x14ac:dyDescent="0.2">
      <c r="A72" s="24" t="s">
        <v>202</v>
      </c>
      <c r="B72" s="25">
        <v>12168779</v>
      </c>
      <c r="C72" s="26">
        <v>5622046.6200000001</v>
      </c>
      <c r="D72" s="27">
        <v>46.200581176</v>
      </c>
      <c r="E72" s="25"/>
      <c r="F72" s="25"/>
      <c r="G72" s="25"/>
    </row>
    <row r="73" spans="1:7" ht="22.5" x14ac:dyDescent="0.2">
      <c r="A73" s="28" t="s">
        <v>203</v>
      </c>
      <c r="B73" s="29">
        <v>12168779</v>
      </c>
      <c r="C73" s="30">
        <v>5622046.6200000001</v>
      </c>
      <c r="D73" s="31">
        <v>46.200581176</v>
      </c>
      <c r="E73" s="29"/>
      <c r="F73" s="29"/>
      <c r="G73" s="29"/>
    </row>
    <row r="74" spans="1:7" ht="21" x14ac:dyDescent="0.2">
      <c r="A74" s="24" t="s">
        <v>80</v>
      </c>
      <c r="B74" s="25">
        <v>13745935</v>
      </c>
      <c r="C74" s="26">
        <v>1627602.13</v>
      </c>
      <c r="D74" s="27">
        <v>11.840606914</v>
      </c>
      <c r="E74" s="25">
        <v>11138500</v>
      </c>
      <c r="F74" s="26">
        <v>702926.77</v>
      </c>
      <c r="G74" s="27">
        <v>6.3107848449999997</v>
      </c>
    </row>
    <row r="75" spans="1:7" ht="21" x14ac:dyDescent="0.2">
      <c r="A75" s="24" t="s">
        <v>81</v>
      </c>
      <c r="B75" s="25">
        <v>1000000</v>
      </c>
      <c r="C75" s="26">
        <v>374063</v>
      </c>
      <c r="D75" s="27">
        <v>37.406300000000002</v>
      </c>
      <c r="E75" s="25"/>
      <c r="F75" s="25"/>
      <c r="G75" s="25"/>
    </row>
    <row r="76" spans="1:7" x14ac:dyDescent="0.2">
      <c r="A76" s="24" t="s">
        <v>7</v>
      </c>
      <c r="B76" s="25">
        <v>3050000</v>
      </c>
      <c r="C76" s="26">
        <v>1157909.7</v>
      </c>
      <c r="D76" s="27">
        <v>37.964252459000001</v>
      </c>
      <c r="E76" s="25">
        <v>3050000</v>
      </c>
      <c r="F76" s="26">
        <v>1157909.7</v>
      </c>
      <c r="G76" s="27">
        <v>37.964252459000001</v>
      </c>
    </row>
    <row r="77" spans="1:7" ht="21" x14ac:dyDescent="0.2">
      <c r="A77" s="24" t="s">
        <v>82</v>
      </c>
      <c r="B77" s="25">
        <v>10920876</v>
      </c>
      <c r="C77" s="26">
        <v>5972067.9699999997</v>
      </c>
      <c r="D77" s="27">
        <v>54.684880315000001</v>
      </c>
      <c r="E77" s="25"/>
      <c r="F77" s="25"/>
      <c r="G77" s="25"/>
    </row>
    <row r="78" spans="1:7" x14ac:dyDescent="0.2">
      <c r="A78" s="24" t="s">
        <v>9</v>
      </c>
      <c r="B78" s="25">
        <v>1005043</v>
      </c>
      <c r="C78" s="26">
        <v>611495.72</v>
      </c>
      <c r="D78" s="27">
        <v>60.842742051999998</v>
      </c>
      <c r="E78" s="25">
        <v>415842</v>
      </c>
      <c r="F78" s="26">
        <v>297014.84999999998</v>
      </c>
      <c r="G78" s="27">
        <v>71.424928218000005</v>
      </c>
    </row>
    <row r="79" spans="1:7" ht="21" x14ac:dyDescent="0.2">
      <c r="A79" s="24" t="s">
        <v>83</v>
      </c>
      <c r="B79" s="25">
        <v>49921169</v>
      </c>
      <c r="C79" s="26">
        <v>27610451.02</v>
      </c>
      <c r="D79" s="27">
        <v>55.308101899999997</v>
      </c>
      <c r="E79" s="25">
        <v>11658963</v>
      </c>
      <c r="F79" s="26">
        <v>8411149.4800000004</v>
      </c>
      <c r="G79" s="27">
        <v>72.143204159999996</v>
      </c>
    </row>
    <row r="80" spans="1:7" ht="33.75" x14ac:dyDescent="0.2">
      <c r="A80" s="28" t="s">
        <v>84</v>
      </c>
      <c r="B80" s="29">
        <v>38262206</v>
      </c>
      <c r="C80" s="30">
        <v>19199301.539999999</v>
      </c>
      <c r="D80" s="31">
        <v>50.178239957999999</v>
      </c>
      <c r="E80" s="29"/>
      <c r="F80" s="29"/>
      <c r="G80" s="29"/>
    </row>
    <row r="81" spans="1:7" ht="33.75" x14ac:dyDescent="0.2">
      <c r="A81" s="28" t="s">
        <v>85</v>
      </c>
      <c r="B81" s="29">
        <v>11658963</v>
      </c>
      <c r="C81" s="30">
        <v>8411149.4800000004</v>
      </c>
      <c r="D81" s="31">
        <v>72.143204159999996</v>
      </c>
      <c r="E81" s="29">
        <v>11658963</v>
      </c>
      <c r="F81" s="30">
        <v>8411149.4800000004</v>
      </c>
      <c r="G81" s="31">
        <v>72.143204159999996</v>
      </c>
    </row>
    <row r="82" spans="1:7" x14ac:dyDescent="0.2">
      <c r="A82" s="24" t="s">
        <v>279</v>
      </c>
      <c r="B82" s="25">
        <v>1533855</v>
      </c>
      <c r="C82" s="26">
        <v>584862.9</v>
      </c>
      <c r="D82" s="27">
        <v>38.130260030999999</v>
      </c>
      <c r="E82" s="25">
        <v>55000</v>
      </c>
      <c r="F82" s="36">
        <v>0</v>
      </c>
      <c r="G82" s="37">
        <v>0</v>
      </c>
    </row>
    <row r="83" spans="1:7" ht="22.5" x14ac:dyDescent="0.2">
      <c r="A83" s="28" t="s">
        <v>407</v>
      </c>
      <c r="B83" s="29">
        <v>1478855</v>
      </c>
      <c r="C83" s="30">
        <v>584862.9</v>
      </c>
      <c r="D83" s="31">
        <v>39.548360049000003</v>
      </c>
      <c r="E83" s="29"/>
      <c r="F83" s="29"/>
      <c r="G83" s="29"/>
    </row>
    <row r="84" spans="1:7" ht="22.5" x14ac:dyDescent="0.2">
      <c r="A84" s="28" t="s">
        <v>280</v>
      </c>
      <c r="B84" s="29">
        <v>55000</v>
      </c>
      <c r="C84" s="32">
        <v>0</v>
      </c>
      <c r="D84" s="33">
        <v>0</v>
      </c>
      <c r="E84" s="29">
        <v>55000</v>
      </c>
      <c r="F84" s="32">
        <v>0</v>
      </c>
      <c r="G84" s="33">
        <v>0</v>
      </c>
    </row>
    <row r="85" spans="1:7" x14ac:dyDescent="0.2">
      <c r="A85" s="24" t="s">
        <v>204</v>
      </c>
      <c r="B85" s="25">
        <v>43254665</v>
      </c>
      <c r="C85" s="26">
        <v>23594331.280000001</v>
      </c>
      <c r="D85" s="27">
        <v>54.547483560000003</v>
      </c>
      <c r="E85" s="25">
        <v>5295243</v>
      </c>
      <c r="F85" s="26">
        <v>3673494.9</v>
      </c>
      <c r="G85" s="27">
        <v>69.373490508000003</v>
      </c>
    </row>
    <row r="86" spans="1:7" x14ac:dyDescent="0.2">
      <c r="A86" s="28" t="s">
        <v>205</v>
      </c>
      <c r="B86" s="29">
        <v>37971722</v>
      </c>
      <c r="C86" s="30">
        <v>19920836.379999999</v>
      </c>
      <c r="D86" s="31">
        <v>52.462293862000003</v>
      </c>
      <c r="E86" s="29">
        <v>12300</v>
      </c>
      <c r="F86" s="32">
        <v>0</v>
      </c>
      <c r="G86" s="33">
        <v>0</v>
      </c>
    </row>
    <row r="87" spans="1:7" x14ac:dyDescent="0.2">
      <c r="A87" s="28" t="s">
        <v>206</v>
      </c>
      <c r="B87" s="29">
        <v>5282943</v>
      </c>
      <c r="C87" s="30">
        <v>3673494.9</v>
      </c>
      <c r="D87" s="31">
        <v>69.535009180000003</v>
      </c>
      <c r="E87" s="29">
        <v>5282943</v>
      </c>
      <c r="F87" s="30">
        <v>3673494.9</v>
      </c>
      <c r="G87" s="31">
        <v>69.535009180000003</v>
      </c>
    </row>
    <row r="88" spans="1:7" x14ac:dyDescent="0.2">
      <c r="A88" s="24" t="s">
        <v>281</v>
      </c>
      <c r="B88" s="25">
        <v>1990000</v>
      </c>
      <c r="C88" s="26">
        <v>1625013.28</v>
      </c>
      <c r="D88" s="27">
        <v>81.658958794</v>
      </c>
      <c r="E88" s="25">
        <v>1990000</v>
      </c>
      <c r="F88" s="26">
        <v>1625013.28</v>
      </c>
      <c r="G88" s="27">
        <v>81.658958794</v>
      </c>
    </row>
    <row r="89" spans="1:7" x14ac:dyDescent="0.2">
      <c r="A89" s="28" t="s">
        <v>282</v>
      </c>
      <c r="B89" s="29">
        <v>1990000</v>
      </c>
      <c r="C89" s="30">
        <v>1625013.28</v>
      </c>
      <c r="D89" s="31">
        <v>81.658958794</v>
      </c>
      <c r="E89" s="29">
        <v>1990000</v>
      </c>
      <c r="F89" s="30">
        <v>1625013.28</v>
      </c>
      <c r="G89" s="31">
        <v>81.658958794</v>
      </c>
    </row>
    <row r="90" spans="1:7" x14ac:dyDescent="0.2">
      <c r="A90" s="24" t="s">
        <v>207</v>
      </c>
      <c r="B90" s="25">
        <v>4811215</v>
      </c>
      <c r="C90" s="26">
        <v>1994202.64</v>
      </c>
      <c r="D90" s="27">
        <v>41.449044368000003</v>
      </c>
      <c r="E90" s="25"/>
      <c r="F90" s="25"/>
      <c r="G90" s="25"/>
    </row>
    <row r="91" spans="1:7" ht="22.5" x14ac:dyDescent="0.2">
      <c r="A91" s="28" t="s">
        <v>208</v>
      </c>
      <c r="B91" s="29">
        <v>4811215</v>
      </c>
      <c r="C91" s="30">
        <v>1994202.64</v>
      </c>
      <c r="D91" s="31">
        <v>41.449044368000003</v>
      </c>
      <c r="E91" s="29"/>
      <c r="F91" s="29"/>
      <c r="G91" s="29"/>
    </row>
    <row r="92" spans="1:7" ht="21" x14ac:dyDescent="0.2">
      <c r="A92" s="24" t="s">
        <v>86</v>
      </c>
      <c r="B92" s="25">
        <v>1771586</v>
      </c>
      <c r="C92" s="26">
        <v>204064.94</v>
      </c>
      <c r="D92" s="27">
        <v>11.518771316</v>
      </c>
      <c r="E92" s="25">
        <v>204069</v>
      </c>
      <c r="F92" s="26">
        <v>204064.94</v>
      </c>
      <c r="G92" s="27">
        <v>99.998010476999994</v>
      </c>
    </row>
    <row r="93" spans="1:7" ht="22.5" x14ac:dyDescent="0.2">
      <c r="A93" s="28" t="s">
        <v>87</v>
      </c>
      <c r="B93" s="29">
        <v>1567517</v>
      </c>
      <c r="C93" s="32">
        <v>0</v>
      </c>
      <c r="D93" s="33">
        <v>0</v>
      </c>
      <c r="E93" s="29"/>
      <c r="F93" s="29"/>
      <c r="G93" s="29"/>
    </row>
    <row r="94" spans="1:7" ht="33.75" x14ac:dyDescent="0.2">
      <c r="A94" s="28" t="s">
        <v>88</v>
      </c>
      <c r="B94" s="29">
        <v>204069</v>
      </c>
      <c r="C94" s="30">
        <v>204064.94</v>
      </c>
      <c r="D94" s="31">
        <v>99.998010476999994</v>
      </c>
      <c r="E94" s="29">
        <v>204069</v>
      </c>
      <c r="F94" s="30">
        <v>204064.94</v>
      </c>
      <c r="G94" s="31">
        <v>99.998010476999994</v>
      </c>
    </row>
    <row r="95" spans="1:7" ht="22.5" x14ac:dyDescent="0.2">
      <c r="A95" s="20" t="s">
        <v>89</v>
      </c>
      <c r="B95" s="21">
        <v>26539335</v>
      </c>
      <c r="C95" s="22">
        <v>12245319.130000001</v>
      </c>
      <c r="D95" s="23">
        <v>46.140263611999998</v>
      </c>
      <c r="E95" s="21">
        <v>647539</v>
      </c>
      <c r="F95" s="22">
        <v>111131.83</v>
      </c>
      <c r="G95" s="23">
        <v>17.162183282000001</v>
      </c>
    </row>
    <row r="96" spans="1:7" x14ac:dyDescent="0.2">
      <c r="A96" s="24" t="s">
        <v>90</v>
      </c>
      <c r="B96" s="25">
        <v>15153413</v>
      </c>
      <c r="C96" s="26">
        <v>6901059.5800000001</v>
      </c>
      <c r="D96" s="27">
        <v>45.541288817000002</v>
      </c>
      <c r="E96" s="25"/>
      <c r="F96" s="25"/>
      <c r="G96" s="25"/>
    </row>
    <row r="97" spans="1:7" ht="21" x14ac:dyDescent="0.2">
      <c r="A97" s="24" t="s">
        <v>91</v>
      </c>
      <c r="B97" s="25">
        <v>61900</v>
      </c>
      <c r="C97" s="36">
        <v>0</v>
      </c>
      <c r="D97" s="37">
        <v>0</v>
      </c>
      <c r="E97" s="25">
        <v>61900</v>
      </c>
      <c r="F97" s="36">
        <v>0</v>
      </c>
      <c r="G97" s="37">
        <v>0</v>
      </c>
    </row>
    <row r="98" spans="1:7" x14ac:dyDescent="0.2">
      <c r="A98" s="24" t="s">
        <v>8</v>
      </c>
      <c r="B98" s="25">
        <v>1074022</v>
      </c>
      <c r="C98" s="26">
        <v>286212.06</v>
      </c>
      <c r="D98" s="27">
        <v>26.648621723000002</v>
      </c>
      <c r="E98" s="25">
        <v>134002</v>
      </c>
      <c r="F98" s="26">
        <v>68040.83</v>
      </c>
      <c r="G98" s="27">
        <v>50.775980955999998</v>
      </c>
    </row>
    <row r="99" spans="1:7" ht="21" x14ac:dyDescent="0.2">
      <c r="A99" s="24" t="s">
        <v>92</v>
      </c>
      <c r="B99" s="25">
        <v>3708334</v>
      </c>
      <c r="C99" s="26">
        <v>2781251</v>
      </c>
      <c r="D99" s="27">
        <v>75.000013483000004</v>
      </c>
      <c r="E99" s="25"/>
      <c r="F99" s="25"/>
      <c r="G99" s="25"/>
    </row>
    <row r="100" spans="1:7" x14ac:dyDescent="0.2">
      <c r="A100" s="24" t="s">
        <v>93</v>
      </c>
      <c r="B100" s="25">
        <v>478635</v>
      </c>
      <c r="C100" s="26">
        <v>6943.03</v>
      </c>
      <c r="D100" s="27">
        <v>1.4505896979999999</v>
      </c>
      <c r="E100" s="46">
        <v>0</v>
      </c>
      <c r="F100" s="36">
        <v>0</v>
      </c>
      <c r="G100" s="41" t="s">
        <v>4</v>
      </c>
    </row>
    <row r="101" spans="1:7" ht="31.5" x14ac:dyDescent="0.2">
      <c r="A101" s="24" t="s">
        <v>94</v>
      </c>
      <c r="B101" s="25">
        <v>528746</v>
      </c>
      <c r="C101" s="26">
        <v>168287.55</v>
      </c>
      <c r="D101" s="27">
        <v>31.827673400999998</v>
      </c>
      <c r="E101" s="25">
        <v>147000</v>
      </c>
      <c r="F101" s="36">
        <v>0</v>
      </c>
      <c r="G101" s="37">
        <v>0</v>
      </c>
    </row>
    <row r="102" spans="1:7" x14ac:dyDescent="0.2">
      <c r="A102" s="24" t="s">
        <v>95</v>
      </c>
      <c r="B102" s="25">
        <v>1268632</v>
      </c>
      <c r="C102" s="26">
        <v>150551.03</v>
      </c>
      <c r="D102" s="27">
        <v>11.867194742000001</v>
      </c>
      <c r="E102" s="25">
        <v>261546</v>
      </c>
      <c r="F102" s="36">
        <v>0</v>
      </c>
      <c r="G102" s="37">
        <v>0</v>
      </c>
    </row>
    <row r="103" spans="1:7" ht="21" x14ac:dyDescent="0.2">
      <c r="A103" s="24" t="s">
        <v>96</v>
      </c>
      <c r="B103" s="25">
        <v>1175295</v>
      </c>
      <c r="C103" s="26">
        <v>439628.03</v>
      </c>
      <c r="D103" s="27">
        <v>37.405760256000001</v>
      </c>
      <c r="E103" s="25"/>
      <c r="F103" s="25"/>
      <c r="G103" s="25"/>
    </row>
    <row r="104" spans="1:7" x14ac:dyDescent="0.2">
      <c r="A104" s="28" t="s">
        <v>97</v>
      </c>
      <c r="B104" s="29">
        <v>260276</v>
      </c>
      <c r="C104" s="30">
        <v>185149.49</v>
      </c>
      <c r="D104" s="31">
        <v>71.135828888999995</v>
      </c>
      <c r="E104" s="29"/>
      <c r="F104" s="29"/>
      <c r="G104" s="29"/>
    </row>
    <row r="105" spans="1:7" x14ac:dyDescent="0.2">
      <c r="A105" s="28" t="s">
        <v>98</v>
      </c>
      <c r="B105" s="29">
        <v>365019</v>
      </c>
      <c r="C105" s="30">
        <v>50243.94</v>
      </c>
      <c r="D105" s="31">
        <v>13.764746493000001</v>
      </c>
      <c r="E105" s="29"/>
      <c r="F105" s="29"/>
      <c r="G105" s="29"/>
    </row>
    <row r="106" spans="1:7" x14ac:dyDescent="0.2">
      <c r="A106" s="28" t="s">
        <v>99</v>
      </c>
      <c r="B106" s="29">
        <v>550000</v>
      </c>
      <c r="C106" s="30">
        <v>204234.6</v>
      </c>
      <c r="D106" s="31">
        <v>37.133563635999998</v>
      </c>
      <c r="E106" s="29"/>
      <c r="F106" s="29"/>
      <c r="G106" s="29"/>
    </row>
    <row r="107" spans="1:7" ht="21" x14ac:dyDescent="0.2">
      <c r="A107" s="24" t="s">
        <v>100</v>
      </c>
      <c r="B107" s="25">
        <v>2398079</v>
      </c>
      <c r="C107" s="26">
        <v>1318915.68</v>
      </c>
      <c r="D107" s="27">
        <v>54.998841990000003</v>
      </c>
      <c r="E107" s="25">
        <v>43091</v>
      </c>
      <c r="F107" s="26">
        <v>43091</v>
      </c>
      <c r="G107" s="27">
        <v>100</v>
      </c>
    </row>
    <row r="108" spans="1:7" x14ac:dyDescent="0.2">
      <c r="A108" s="28" t="s">
        <v>101</v>
      </c>
      <c r="B108" s="29">
        <v>1382578</v>
      </c>
      <c r="C108" s="30">
        <v>533392.62</v>
      </c>
      <c r="D108" s="31">
        <v>38.579568023999997</v>
      </c>
      <c r="E108" s="29"/>
      <c r="F108" s="29"/>
      <c r="G108" s="29"/>
    </row>
    <row r="109" spans="1:7" ht="22.5" x14ac:dyDescent="0.2">
      <c r="A109" s="28" t="s">
        <v>102</v>
      </c>
      <c r="B109" s="29">
        <v>1015501</v>
      </c>
      <c r="C109" s="30">
        <v>785523.06</v>
      </c>
      <c r="D109" s="31">
        <v>77.353253222000006</v>
      </c>
      <c r="E109" s="29">
        <v>43091</v>
      </c>
      <c r="F109" s="30">
        <v>43091</v>
      </c>
      <c r="G109" s="31">
        <v>100</v>
      </c>
    </row>
    <row r="110" spans="1:7" ht="31.5" x14ac:dyDescent="0.2">
      <c r="A110" s="24" t="s">
        <v>103</v>
      </c>
      <c r="B110" s="25">
        <v>692279</v>
      </c>
      <c r="C110" s="26">
        <v>192471.17</v>
      </c>
      <c r="D110" s="27">
        <v>27.802543483000001</v>
      </c>
      <c r="E110" s="25"/>
      <c r="F110" s="25"/>
      <c r="G110" s="25"/>
    </row>
    <row r="111" spans="1:7" x14ac:dyDescent="0.2">
      <c r="A111" s="19" t="s">
        <v>104</v>
      </c>
      <c r="B111" s="16">
        <v>80535953</v>
      </c>
      <c r="C111" s="17">
        <v>44441616.270000003</v>
      </c>
      <c r="D111" s="18">
        <v>55.182331138000002</v>
      </c>
      <c r="E111" s="16">
        <v>47403205</v>
      </c>
      <c r="F111" s="17">
        <v>27966102.960000001</v>
      </c>
      <c r="G111" s="18">
        <v>58.996228123999998</v>
      </c>
    </row>
    <row r="112" spans="1:7" x14ac:dyDescent="0.2">
      <c r="A112" s="20" t="s">
        <v>105</v>
      </c>
      <c r="B112" s="21">
        <v>4693033</v>
      </c>
      <c r="C112" s="22">
        <v>2862021.39</v>
      </c>
      <c r="D112" s="23">
        <v>60.984471876000001</v>
      </c>
      <c r="E112" s="21">
        <v>4693033</v>
      </c>
      <c r="F112" s="22">
        <v>2862021.39</v>
      </c>
      <c r="G112" s="23">
        <v>60.984471876000001</v>
      </c>
    </row>
    <row r="113" spans="1:7" ht="21" x14ac:dyDescent="0.2">
      <c r="A113" s="24" t="s">
        <v>106</v>
      </c>
      <c r="B113" s="25">
        <v>4693033</v>
      </c>
      <c r="C113" s="26">
        <v>2862021.39</v>
      </c>
      <c r="D113" s="27">
        <v>60.984471876000001</v>
      </c>
      <c r="E113" s="25">
        <v>4693033</v>
      </c>
      <c r="F113" s="26">
        <v>2862021.39</v>
      </c>
      <c r="G113" s="27">
        <v>60.984471876000001</v>
      </c>
    </row>
    <row r="114" spans="1:7" ht="22.5" x14ac:dyDescent="0.2">
      <c r="A114" s="28" t="s">
        <v>106</v>
      </c>
      <c r="B114" s="29">
        <v>4693033</v>
      </c>
      <c r="C114" s="30">
        <v>2862021.39</v>
      </c>
      <c r="D114" s="31">
        <v>60.984471876000001</v>
      </c>
      <c r="E114" s="29">
        <v>4693033</v>
      </c>
      <c r="F114" s="30">
        <v>2862021.39</v>
      </c>
      <c r="G114" s="31">
        <v>60.984471876000001</v>
      </c>
    </row>
    <row r="115" spans="1:7" x14ac:dyDescent="0.2">
      <c r="A115" s="20" t="s">
        <v>107</v>
      </c>
      <c r="B115" s="21">
        <v>32072924</v>
      </c>
      <c r="C115" s="22">
        <v>16965907.699999999</v>
      </c>
      <c r="D115" s="23">
        <v>52.897913828999997</v>
      </c>
      <c r="E115" s="21">
        <v>6603567</v>
      </c>
      <c r="F115" s="22">
        <v>4954558.83</v>
      </c>
      <c r="G115" s="23">
        <v>75.028523675000002</v>
      </c>
    </row>
    <row r="116" spans="1:7" ht="31.5" x14ac:dyDescent="0.2">
      <c r="A116" s="24" t="s">
        <v>108</v>
      </c>
      <c r="B116" s="25">
        <v>8000</v>
      </c>
      <c r="C116" s="26">
        <v>3999.21</v>
      </c>
      <c r="D116" s="27">
        <v>49.990124999999999</v>
      </c>
      <c r="E116" s="25"/>
      <c r="F116" s="25"/>
      <c r="G116" s="25"/>
    </row>
    <row r="117" spans="1:7" x14ac:dyDescent="0.2">
      <c r="A117" s="24" t="s">
        <v>109</v>
      </c>
      <c r="B117" s="25">
        <v>24515</v>
      </c>
      <c r="C117" s="26">
        <v>3674.23</v>
      </c>
      <c r="D117" s="27">
        <v>14.987681011999999</v>
      </c>
      <c r="E117" s="25"/>
      <c r="F117" s="25"/>
      <c r="G117" s="25"/>
    </row>
    <row r="118" spans="1:7" x14ac:dyDescent="0.2">
      <c r="A118" s="28" t="s">
        <v>110</v>
      </c>
      <c r="B118" s="29">
        <v>24515</v>
      </c>
      <c r="C118" s="30">
        <v>3674.23</v>
      </c>
      <c r="D118" s="31">
        <v>14.987681011999999</v>
      </c>
      <c r="E118" s="29"/>
      <c r="F118" s="29"/>
      <c r="G118" s="29"/>
    </row>
    <row r="119" spans="1:7" ht="21" x14ac:dyDescent="0.2">
      <c r="A119" s="24" t="s">
        <v>111</v>
      </c>
      <c r="B119" s="25">
        <v>4084151</v>
      </c>
      <c r="C119" s="26">
        <v>3707369.46</v>
      </c>
      <c r="D119" s="27">
        <v>90.774544329999998</v>
      </c>
      <c r="E119" s="25">
        <v>3851547</v>
      </c>
      <c r="F119" s="26">
        <v>3478582.03</v>
      </c>
      <c r="G119" s="27">
        <v>90.316489192999995</v>
      </c>
    </row>
    <row r="120" spans="1:7" ht="21" x14ac:dyDescent="0.2">
      <c r="A120" s="24" t="s">
        <v>112</v>
      </c>
      <c r="B120" s="25">
        <v>21567012</v>
      </c>
      <c r="C120" s="26">
        <v>10292698.4</v>
      </c>
      <c r="D120" s="27">
        <v>47.724267042999998</v>
      </c>
      <c r="E120" s="25"/>
      <c r="F120" s="25"/>
      <c r="G120" s="25"/>
    </row>
    <row r="121" spans="1:7" ht="31.5" x14ac:dyDescent="0.2">
      <c r="A121" s="24" t="s">
        <v>113</v>
      </c>
      <c r="B121" s="25">
        <v>4002666</v>
      </c>
      <c r="C121" s="26">
        <v>1938646.48</v>
      </c>
      <c r="D121" s="27">
        <v>48.433880817999999</v>
      </c>
      <c r="E121" s="25">
        <v>2501320</v>
      </c>
      <c r="F121" s="26">
        <v>1275976.8</v>
      </c>
      <c r="G121" s="27">
        <v>51.012137590999998</v>
      </c>
    </row>
    <row r="122" spans="1:7" ht="31.5" x14ac:dyDescent="0.2">
      <c r="A122" s="24" t="s">
        <v>114</v>
      </c>
      <c r="B122" s="25">
        <v>455768</v>
      </c>
      <c r="C122" s="26">
        <v>103873.88</v>
      </c>
      <c r="D122" s="27">
        <v>22.790955047000001</v>
      </c>
      <c r="E122" s="25"/>
      <c r="F122" s="25"/>
      <c r="G122" s="25"/>
    </row>
    <row r="123" spans="1:7" ht="21" x14ac:dyDescent="0.2">
      <c r="A123" s="24" t="s">
        <v>115</v>
      </c>
      <c r="B123" s="25">
        <v>477920</v>
      </c>
      <c r="C123" s="26">
        <v>311572.01</v>
      </c>
      <c r="D123" s="27">
        <v>65.193339890000004</v>
      </c>
      <c r="E123" s="25">
        <v>250700</v>
      </c>
      <c r="F123" s="26">
        <v>200000</v>
      </c>
      <c r="G123" s="27">
        <v>79.776625448999994</v>
      </c>
    </row>
    <row r="124" spans="1:7" x14ac:dyDescent="0.2">
      <c r="A124" s="24" t="s">
        <v>116</v>
      </c>
      <c r="B124" s="25">
        <v>1379392</v>
      </c>
      <c r="C124" s="26">
        <v>604074.03</v>
      </c>
      <c r="D124" s="27">
        <v>43.792774643000001</v>
      </c>
      <c r="E124" s="25"/>
      <c r="F124" s="25"/>
      <c r="G124" s="25"/>
    </row>
    <row r="125" spans="1:7" x14ac:dyDescent="0.2">
      <c r="A125" s="28" t="s">
        <v>117</v>
      </c>
      <c r="B125" s="29">
        <v>1169392</v>
      </c>
      <c r="C125" s="30">
        <v>530147.13</v>
      </c>
      <c r="D125" s="31">
        <v>45.335279358999998</v>
      </c>
      <c r="E125" s="29"/>
      <c r="F125" s="29"/>
      <c r="G125" s="29"/>
    </row>
    <row r="126" spans="1:7" x14ac:dyDescent="0.2">
      <c r="A126" s="28" t="s">
        <v>118</v>
      </c>
      <c r="B126" s="29">
        <v>210000</v>
      </c>
      <c r="C126" s="30">
        <v>73926.899999999994</v>
      </c>
      <c r="D126" s="31">
        <v>35.203285714000003</v>
      </c>
      <c r="E126" s="29"/>
      <c r="F126" s="29"/>
      <c r="G126" s="29"/>
    </row>
    <row r="127" spans="1:7" x14ac:dyDescent="0.2">
      <c r="A127" s="24" t="s">
        <v>119</v>
      </c>
      <c r="B127" s="25">
        <v>73500</v>
      </c>
      <c r="C127" s="36">
        <v>0</v>
      </c>
      <c r="D127" s="37">
        <v>0</v>
      </c>
      <c r="E127" s="25"/>
      <c r="F127" s="25"/>
      <c r="G127" s="25"/>
    </row>
    <row r="128" spans="1:7" ht="22.5" x14ac:dyDescent="0.2">
      <c r="A128" s="20" t="s">
        <v>120</v>
      </c>
      <c r="B128" s="21">
        <v>43769996</v>
      </c>
      <c r="C128" s="22">
        <v>24613687.18</v>
      </c>
      <c r="D128" s="23">
        <v>56.234154511</v>
      </c>
      <c r="E128" s="21">
        <v>36106605</v>
      </c>
      <c r="F128" s="22">
        <v>20149522.739999998</v>
      </c>
      <c r="G128" s="23">
        <v>55.805642042999999</v>
      </c>
    </row>
    <row r="129" spans="1:7" x14ac:dyDescent="0.2">
      <c r="A129" s="24" t="s">
        <v>121</v>
      </c>
      <c r="B129" s="25">
        <v>7095655</v>
      </c>
      <c r="C129" s="26">
        <v>4229213.1500000004</v>
      </c>
      <c r="D129" s="27">
        <v>59.602857663999998</v>
      </c>
      <c r="E129" s="25"/>
      <c r="F129" s="36">
        <v>0</v>
      </c>
      <c r="G129" s="41" t="s">
        <v>4</v>
      </c>
    </row>
    <row r="130" spans="1:7" ht="21" x14ac:dyDescent="0.2">
      <c r="A130" s="24" t="s">
        <v>122</v>
      </c>
      <c r="B130" s="25">
        <v>30495834</v>
      </c>
      <c r="C130" s="26">
        <v>17155155.719999999</v>
      </c>
      <c r="D130" s="27">
        <v>56.254095952999997</v>
      </c>
      <c r="E130" s="25">
        <v>30495834</v>
      </c>
      <c r="F130" s="26">
        <v>17155155.719999999</v>
      </c>
      <c r="G130" s="27">
        <v>56.254095952999997</v>
      </c>
    </row>
    <row r="131" spans="1:7" x14ac:dyDescent="0.2">
      <c r="A131" s="24" t="s">
        <v>123</v>
      </c>
      <c r="B131" s="25">
        <v>5145892</v>
      </c>
      <c r="C131" s="26">
        <v>2749165.44</v>
      </c>
      <c r="D131" s="27">
        <v>53.424468294</v>
      </c>
      <c r="E131" s="25">
        <v>5145892</v>
      </c>
      <c r="F131" s="26">
        <v>2749165.44</v>
      </c>
      <c r="G131" s="27">
        <v>53.424468294</v>
      </c>
    </row>
    <row r="132" spans="1:7" ht="42" x14ac:dyDescent="0.2">
      <c r="A132" s="24" t="s">
        <v>124</v>
      </c>
      <c r="B132" s="25">
        <v>1032615</v>
      </c>
      <c r="C132" s="26">
        <v>480152.87</v>
      </c>
      <c r="D132" s="27">
        <v>46.498730891999998</v>
      </c>
      <c r="E132" s="25">
        <v>464879</v>
      </c>
      <c r="F132" s="26">
        <v>245201.58</v>
      </c>
      <c r="G132" s="27">
        <v>52.745247687999999</v>
      </c>
    </row>
    <row r="133" spans="1:7" ht="22.5" x14ac:dyDescent="0.2">
      <c r="A133" s="19" t="s">
        <v>125</v>
      </c>
      <c r="B133" s="16">
        <v>34366595</v>
      </c>
      <c r="C133" s="17">
        <v>16629282.43</v>
      </c>
      <c r="D133" s="18">
        <v>48.387925629999998</v>
      </c>
      <c r="E133" s="16">
        <v>34366595</v>
      </c>
      <c r="F133" s="17">
        <v>16629282.43</v>
      </c>
      <c r="G133" s="18">
        <v>48.387925629999998</v>
      </c>
    </row>
    <row r="134" spans="1:7" x14ac:dyDescent="0.2">
      <c r="A134" s="20" t="s">
        <v>126</v>
      </c>
      <c r="B134" s="21">
        <v>1079430</v>
      </c>
      <c r="C134" s="22">
        <v>802282.43</v>
      </c>
      <c r="D134" s="23">
        <v>74.324637077000006</v>
      </c>
      <c r="E134" s="21">
        <v>1079430</v>
      </c>
      <c r="F134" s="22">
        <v>802282.43</v>
      </c>
      <c r="G134" s="23">
        <v>74.324637077000006</v>
      </c>
    </row>
    <row r="135" spans="1:7" x14ac:dyDescent="0.2">
      <c r="A135" s="24" t="s">
        <v>127</v>
      </c>
      <c r="B135" s="25">
        <v>1079430</v>
      </c>
      <c r="C135" s="26">
        <v>802282.43</v>
      </c>
      <c r="D135" s="27">
        <v>74.324637077000006</v>
      </c>
      <c r="E135" s="25">
        <v>1079430</v>
      </c>
      <c r="F135" s="26">
        <v>802282.43</v>
      </c>
      <c r="G135" s="27">
        <v>74.324637077000006</v>
      </c>
    </row>
    <row r="136" spans="1:7" x14ac:dyDescent="0.2">
      <c r="A136" s="20" t="s">
        <v>129</v>
      </c>
      <c r="B136" s="21">
        <v>33132165</v>
      </c>
      <c r="C136" s="22">
        <v>15827000</v>
      </c>
      <c r="D136" s="23">
        <v>47.769290054000002</v>
      </c>
      <c r="E136" s="21">
        <v>33132165</v>
      </c>
      <c r="F136" s="22">
        <v>15827000</v>
      </c>
      <c r="G136" s="23">
        <v>47.769290054000002</v>
      </c>
    </row>
    <row r="137" spans="1:7" ht="21" x14ac:dyDescent="0.2">
      <c r="A137" s="24" t="s">
        <v>130</v>
      </c>
      <c r="B137" s="25">
        <v>14686000</v>
      </c>
      <c r="C137" s="26">
        <v>7107000</v>
      </c>
      <c r="D137" s="27">
        <v>48.393027373000002</v>
      </c>
      <c r="E137" s="25">
        <v>14686000</v>
      </c>
      <c r="F137" s="26">
        <v>7107000</v>
      </c>
      <c r="G137" s="27">
        <v>48.393027373000002</v>
      </c>
    </row>
    <row r="138" spans="1:7" x14ac:dyDescent="0.2">
      <c r="A138" s="28" t="s">
        <v>408</v>
      </c>
      <c r="B138" s="29">
        <v>11062000</v>
      </c>
      <c r="C138" s="30">
        <v>5197000</v>
      </c>
      <c r="D138" s="31">
        <v>46.980654493000003</v>
      </c>
      <c r="E138" s="29">
        <v>11062000</v>
      </c>
      <c r="F138" s="30">
        <v>5197000</v>
      </c>
      <c r="G138" s="31">
        <v>46.980654493000003</v>
      </c>
    </row>
    <row r="139" spans="1:7" x14ac:dyDescent="0.2">
      <c r="A139" s="28" t="s">
        <v>409</v>
      </c>
      <c r="B139" s="29">
        <v>3624000</v>
      </c>
      <c r="C139" s="30">
        <v>1910000</v>
      </c>
      <c r="D139" s="31">
        <v>52.704194260000001</v>
      </c>
      <c r="E139" s="29">
        <v>3624000</v>
      </c>
      <c r="F139" s="30">
        <v>1910000</v>
      </c>
      <c r="G139" s="31">
        <v>52.704194260000001</v>
      </c>
    </row>
    <row r="140" spans="1:7" ht="21" x14ac:dyDescent="0.2">
      <c r="A140" s="24" t="s">
        <v>132</v>
      </c>
      <c r="B140" s="25">
        <v>18446165</v>
      </c>
      <c r="C140" s="26">
        <v>8720000</v>
      </c>
      <c r="D140" s="27">
        <v>47.272698687999998</v>
      </c>
      <c r="E140" s="25">
        <v>18446165</v>
      </c>
      <c r="F140" s="26">
        <v>8720000</v>
      </c>
      <c r="G140" s="27">
        <v>47.272698687999998</v>
      </c>
    </row>
    <row r="141" spans="1:7" ht="22.5" x14ac:dyDescent="0.2">
      <c r="A141" s="28" t="s">
        <v>410</v>
      </c>
      <c r="B141" s="29">
        <v>18446165</v>
      </c>
      <c r="C141" s="30">
        <v>8720000</v>
      </c>
      <c r="D141" s="31">
        <v>47.272698687999998</v>
      </c>
      <c r="E141" s="29">
        <v>18446165</v>
      </c>
      <c r="F141" s="30">
        <v>8720000</v>
      </c>
      <c r="G141" s="31">
        <v>47.272698687999998</v>
      </c>
    </row>
    <row r="142" spans="1:7" x14ac:dyDescent="0.2">
      <c r="A142" s="20" t="s">
        <v>134</v>
      </c>
      <c r="B142" s="21">
        <v>155000</v>
      </c>
      <c r="C142" s="34">
        <v>0</v>
      </c>
      <c r="D142" s="35">
        <v>0</v>
      </c>
      <c r="E142" s="21">
        <v>155000</v>
      </c>
      <c r="F142" s="34">
        <v>0</v>
      </c>
      <c r="G142" s="35">
        <v>0</v>
      </c>
    </row>
    <row r="143" spans="1:7" ht="21" x14ac:dyDescent="0.2">
      <c r="A143" s="24" t="s">
        <v>135</v>
      </c>
      <c r="B143" s="25">
        <v>155000</v>
      </c>
      <c r="C143" s="36">
        <v>0</v>
      </c>
      <c r="D143" s="37">
        <v>0</v>
      </c>
      <c r="E143" s="25">
        <v>155000</v>
      </c>
      <c r="F143" s="36">
        <v>0</v>
      </c>
      <c r="G143" s="37">
        <v>0</v>
      </c>
    </row>
    <row r="144" spans="1:7" x14ac:dyDescent="0.2">
      <c r="A144" s="19" t="s">
        <v>136</v>
      </c>
      <c r="B144" s="16">
        <v>29586531</v>
      </c>
      <c r="C144" s="17">
        <v>11622391.199999999</v>
      </c>
      <c r="D144" s="18">
        <v>39.282710094999999</v>
      </c>
      <c r="E144" s="16">
        <v>4145300</v>
      </c>
      <c r="F144" s="17">
        <v>727297.84</v>
      </c>
      <c r="G144" s="18">
        <v>17.545119533000001</v>
      </c>
    </row>
    <row r="145" spans="1:7" x14ac:dyDescent="0.2">
      <c r="A145" s="20" t="s">
        <v>137</v>
      </c>
      <c r="B145" s="21">
        <v>28200524</v>
      </c>
      <c r="C145" s="22">
        <v>10876054.27</v>
      </c>
      <c r="D145" s="23">
        <v>38.566851700999997</v>
      </c>
      <c r="E145" s="21">
        <v>3459300</v>
      </c>
      <c r="F145" s="22">
        <v>193297.84</v>
      </c>
      <c r="G145" s="23">
        <v>5.5877732489999996</v>
      </c>
    </row>
    <row r="146" spans="1:7" x14ac:dyDescent="0.2">
      <c r="A146" s="24" t="s">
        <v>138</v>
      </c>
      <c r="B146" s="25">
        <v>28200524</v>
      </c>
      <c r="C146" s="26">
        <v>10876054.27</v>
      </c>
      <c r="D146" s="27">
        <v>38.566851700999997</v>
      </c>
      <c r="E146" s="25">
        <v>3459300</v>
      </c>
      <c r="F146" s="26">
        <v>193297.84</v>
      </c>
      <c r="G146" s="27">
        <v>5.5877732489999996</v>
      </c>
    </row>
    <row r="147" spans="1:7" x14ac:dyDescent="0.2">
      <c r="A147" s="20" t="s">
        <v>139</v>
      </c>
      <c r="B147" s="21">
        <v>1386007</v>
      </c>
      <c r="C147" s="22">
        <v>746336.93</v>
      </c>
      <c r="D147" s="23">
        <v>53.847991387999997</v>
      </c>
      <c r="E147" s="21">
        <v>686000</v>
      </c>
      <c r="F147" s="22">
        <v>534000</v>
      </c>
      <c r="G147" s="23">
        <v>77.842565597999993</v>
      </c>
    </row>
    <row r="148" spans="1:7" x14ac:dyDescent="0.2">
      <c r="A148" s="24" t="s">
        <v>140</v>
      </c>
      <c r="B148" s="25">
        <v>166000</v>
      </c>
      <c r="C148" s="26">
        <v>104000</v>
      </c>
      <c r="D148" s="27">
        <v>62.650602409999998</v>
      </c>
      <c r="E148" s="25">
        <v>166000</v>
      </c>
      <c r="F148" s="26">
        <v>104000</v>
      </c>
      <c r="G148" s="27">
        <v>62.650602409999998</v>
      </c>
    </row>
    <row r="149" spans="1:7" ht="31.5" x14ac:dyDescent="0.2">
      <c r="A149" s="24" t="s">
        <v>141</v>
      </c>
      <c r="B149" s="25">
        <v>1220007</v>
      </c>
      <c r="C149" s="26">
        <v>642336.93000000005</v>
      </c>
      <c r="D149" s="27">
        <v>52.650265941000001</v>
      </c>
      <c r="E149" s="25">
        <v>520000</v>
      </c>
      <c r="F149" s="26">
        <v>430000</v>
      </c>
      <c r="G149" s="27">
        <v>82.692307692</v>
      </c>
    </row>
    <row r="150" spans="1:7" ht="22.5" x14ac:dyDescent="0.2">
      <c r="A150" s="19" t="s">
        <v>145</v>
      </c>
      <c r="B150" s="16">
        <v>949000</v>
      </c>
      <c r="C150" s="17">
        <v>256113.15</v>
      </c>
      <c r="D150" s="18">
        <v>26.987687039000001</v>
      </c>
      <c r="E150" s="16">
        <v>949000</v>
      </c>
      <c r="F150" s="17">
        <v>256113.15</v>
      </c>
      <c r="G150" s="18">
        <v>26.987687039000001</v>
      </c>
    </row>
    <row r="151" spans="1:7" x14ac:dyDescent="0.2">
      <c r="A151" s="20" t="s">
        <v>146</v>
      </c>
      <c r="B151" s="21">
        <v>799000</v>
      </c>
      <c r="C151" s="22">
        <v>229836.71</v>
      </c>
      <c r="D151" s="23">
        <v>28.765545681999999</v>
      </c>
      <c r="E151" s="21">
        <v>799000</v>
      </c>
      <c r="F151" s="22">
        <v>229836.71</v>
      </c>
      <c r="G151" s="23">
        <v>28.765545681999999</v>
      </c>
    </row>
    <row r="152" spans="1:7" x14ac:dyDescent="0.2">
      <c r="A152" s="24" t="s">
        <v>147</v>
      </c>
      <c r="B152" s="25">
        <v>779000</v>
      </c>
      <c r="C152" s="26">
        <v>229607.21</v>
      </c>
      <c r="D152" s="27">
        <v>29.474609756</v>
      </c>
      <c r="E152" s="25">
        <v>779000</v>
      </c>
      <c r="F152" s="26">
        <v>229607.21</v>
      </c>
      <c r="G152" s="27">
        <v>29.474609756</v>
      </c>
    </row>
    <row r="153" spans="1:7" ht="22.5" x14ac:dyDescent="0.2">
      <c r="A153" s="28" t="s">
        <v>148</v>
      </c>
      <c r="B153" s="29">
        <v>445000</v>
      </c>
      <c r="C153" s="30">
        <v>167261.78</v>
      </c>
      <c r="D153" s="31">
        <v>37.586916854000002</v>
      </c>
      <c r="E153" s="29">
        <v>445000</v>
      </c>
      <c r="F153" s="30">
        <v>167261.78</v>
      </c>
      <c r="G153" s="31">
        <v>37.586916854000002</v>
      </c>
    </row>
    <row r="154" spans="1:7" x14ac:dyDescent="0.2">
      <c r="A154" s="28" t="s">
        <v>149</v>
      </c>
      <c r="B154" s="29">
        <v>120000</v>
      </c>
      <c r="C154" s="30">
        <v>34081</v>
      </c>
      <c r="D154" s="31">
        <v>28.400833333000001</v>
      </c>
      <c r="E154" s="29">
        <v>120000</v>
      </c>
      <c r="F154" s="30">
        <v>34081</v>
      </c>
      <c r="G154" s="31">
        <v>28.400833333000001</v>
      </c>
    </row>
    <row r="155" spans="1:7" ht="22.5" x14ac:dyDescent="0.2">
      <c r="A155" s="28" t="s">
        <v>150</v>
      </c>
      <c r="B155" s="29">
        <v>214000</v>
      </c>
      <c r="C155" s="30">
        <v>28264.43</v>
      </c>
      <c r="D155" s="31">
        <v>13.20767757</v>
      </c>
      <c r="E155" s="29">
        <v>214000</v>
      </c>
      <c r="F155" s="30">
        <v>28264.43</v>
      </c>
      <c r="G155" s="31">
        <v>13.20767757</v>
      </c>
    </row>
    <row r="156" spans="1:7" x14ac:dyDescent="0.2">
      <c r="A156" s="24" t="s">
        <v>151</v>
      </c>
      <c r="B156" s="25">
        <v>5000</v>
      </c>
      <c r="C156" s="26">
        <v>229.5</v>
      </c>
      <c r="D156" s="27">
        <v>4.59</v>
      </c>
      <c r="E156" s="25">
        <v>5000</v>
      </c>
      <c r="F156" s="26">
        <v>229.5</v>
      </c>
      <c r="G156" s="27">
        <v>4.59</v>
      </c>
    </row>
    <row r="157" spans="1:7" x14ac:dyDescent="0.2">
      <c r="A157" s="24" t="s">
        <v>152</v>
      </c>
      <c r="B157" s="25">
        <v>15000</v>
      </c>
      <c r="C157" s="36">
        <v>0</v>
      </c>
      <c r="D157" s="37">
        <v>0</v>
      </c>
      <c r="E157" s="25">
        <v>15000</v>
      </c>
      <c r="F157" s="36">
        <v>0</v>
      </c>
      <c r="G157" s="37">
        <v>0</v>
      </c>
    </row>
    <row r="158" spans="1:7" x14ac:dyDescent="0.2">
      <c r="A158" s="20" t="s">
        <v>154</v>
      </c>
      <c r="B158" s="21">
        <v>150000</v>
      </c>
      <c r="C158" s="22">
        <v>26276.44</v>
      </c>
      <c r="D158" s="23">
        <v>17.517626666999998</v>
      </c>
      <c r="E158" s="21">
        <v>150000</v>
      </c>
      <c r="F158" s="22">
        <v>26276.44</v>
      </c>
      <c r="G158" s="23">
        <v>17.517626666999998</v>
      </c>
    </row>
    <row r="159" spans="1:7" x14ac:dyDescent="0.2">
      <c r="A159" s="24" t="s">
        <v>155</v>
      </c>
      <c r="B159" s="25">
        <v>150000</v>
      </c>
      <c r="C159" s="26">
        <v>26276.44</v>
      </c>
      <c r="D159" s="27">
        <v>17.517626666999998</v>
      </c>
      <c r="E159" s="25">
        <v>150000</v>
      </c>
      <c r="F159" s="26">
        <v>26276.44</v>
      </c>
      <c r="G159" s="27">
        <v>17.517626666999998</v>
      </c>
    </row>
    <row r="160" spans="1:7" x14ac:dyDescent="0.2">
      <c r="A160" s="19" t="s">
        <v>156</v>
      </c>
      <c r="B160" s="16">
        <v>59514892</v>
      </c>
      <c r="C160" s="17">
        <v>29948158.969999999</v>
      </c>
      <c r="D160" s="18">
        <v>50.320445796999998</v>
      </c>
      <c r="E160" s="16">
        <v>59504892</v>
      </c>
      <c r="F160" s="17">
        <v>29947278.370000001</v>
      </c>
      <c r="G160" s="18">
        <v>50.327422441000003</v>
      </c>
    </row>
    <row r="161" spans="1:7" x14ac:dyDescent="0.2">
      <c r="A161" s="20" t="s">
        <v>157</v>
      </c>
      <c r="B161" s="21">
        <v>55427180</v>
      </c>
      <c r="C161" s="22">
        <v>27432547.73</v>
      </c>
      <c r="D161" s="23">
        <v>49.492952248000002</v>
      </c>
      <c r="E161" s="21">
        <v>55427180</v>
      </c>
      <c r="F161" s="22">
        <v>27432547.73</v>
      </c>
      <c r="G161" s="23">
        <v>49.492952248000002</v>
      </c>
    </row>
    <row r="162" spans="1:7" x14ac:dyDescent="0.2">
      <c r="A162" s="24" t="s">
        <v>158</v>
      </c>
      <c r="B162" s="25">
        <v>46049897</v>
      </c>
      <c r="C162" s="26">
        <v>24886157.760000002</v>
      </c>
      <c r="D162" s="27">
        <v>54.041722960000001</v>
      </c>
      <c r="E162" s="25">
        <v>46049897</v>
      </c>
      <c r="F162" s="26">
        <v>24886157.760000002</v>
      </c>
      <c r="G162" s="27">
        <v>54.041722960000001</v>
      </c>
    </row>
    <row r="163" spans="1:7" x14ac:dyDescent="0.2">
      <c r="A163" s="28" t="s">
        <v>159</v>
      </c>
      <c r="B163" s="29">
        <v>45687897</v>
      </c>
      <c r="C163" s="30">
        <v>24740407.710000001</v>
      </c>
      <c r="D163" s="31">
        <v>54.150900642000003</v>
      </c>
      <c r="E163" s="29">
        <v>45687897</v>
      </c>
      <c r="F163" s="30">
        <v>24740407.710000001</v>
      </c>
      <c r="G163" s="31">
        <v>54.150900642000003</v>
      </c>
    </row>
    <row r="164" spans="1:7" x14ac:dyDescent="0.2">
      <c r="A164" s="28" t="s">
        <v>160</v>
      </c>
      <c r="B164" s="29">
        <v>362000</v>
      </c>
      <c r="C164" s="30">
        <v>145750.04999999999</v>
      </c>
      <c r="D164" s="31">
        <v>40.262444750999997</v>
      </c>
      <c r="E164" s="29">
        <v>362000</v>
      </c>
      <c r="F164" s="30">
        <v>145750.04999999999</v>
      </c>
      <c r="G164" s="31">
        <v>40.262444750999997</v>
      </c>
    </row>
    <row r="165" spans="1:7" x14ac:dyDescent="0.2">
      <c r="A165" s="24" t="s">
        <v>161</v>
      </c>
      <c r="B165" s="25">
        <v>9377283</v>
      </c>
      <c r="C165" s="26">
        <v>2546389.9700000002</v>
      </c>
      <c r="D165" s="27">
        <v>27.154880256999999</v>
      </c>
      <c r="E165" s="25">
        <v>9377283</v>
      </c>
      <c r="F165" s="26">
        <v>2546389.9700000002</v>
      </c>
      <c r="G165" s="27">
        <v>27.154880256999999</v>
      </c>
    </row>
    <row r="166" spans="1:7" x14ac:dyDescent="0.2">
      <c r="A166" s="28" t="s">
        <v>162</v>
      </c>
      <c r="B166" s="29">
        <v>1482000</v>
      </c>
      <c r="C166" s="30">
        <v>299331.96999999997</v>
      </c>
      <c r="D166" s="31">
        <v>20.197838731000001</v>
      </c>
      <c r="E166" s="29">
        <v>1482000</v>
      </c>
      <c r="F166" s="30">
        <v>299331.96999999997</v>
      </c>
      <c r="G166" s="31">
        <v>20.197838731000001</v>
      </c>
    </row>
    <row r="167" spans="1:7" x14ac:dyDescent="0.2">
      <c r="A167" s="28" t="s">
        <v>163</v>
      </c>
      <c r="B167" s="29">
        <v>4714283</v>
      </c>
      <c r="C167" s="30">
        <v>1367530.12</v>
      </c>
      <c r="D167" s="31">
        <v>29.008231368000001</v>
      </c>
      <c r="E167" s="29">
        <v>4714283</v>
      </c>
      <c r="F167" s="30">
        <v>1367530.12</v>
      </c>
      <c r="G167" s="31">
        <v>29.008231368000001</v>
      </c>
    </row>
    <row r="168" spans="1:7" x14ac:dyDescent="0.2">
      <c r="A168" s="28" t="s">
        <v>164</v>
      </c>
      <c r="B168" s="29">
        <v>860000</v>
      </c>
      <c r="C168" s="30">
        <v>201044.74</v>
      </c>
      <c r="D168" s="31">
        <v>23.377295349000001</v>
      </c>
      <c r="E168" s="29">
        <v>860000</v>
      </c>
      <c r="F168" s="30">
        <v>201044.74</v>
      </c>
      <c r="G168" s="31">
        <v>23.377295349000001</v>
      </c>
    </row>
    <row r="169" spans="1:7" x14ac:dyDescent="0.2">
      <c r="A169" s="28" t="s">
        <v>165</v>
      </c>
      <c r="B169" s="29">
        <v>62000</v>
      </c>
      <c r="C169" s="30">
        <v>10618.62</v>
      </c>
      <c r="D169" s="31">
        <v>17.126806452</v>
      </c>
      <c r="E169" s="29">
        <v>62000</v>
      </c>
      <c r="F169" s="30">
        <v>10618.62</v>
      </c>
      <c r="G169" s="31">
        <v>17.126806452</v>
      </c>
    </row>
    <row r="170" spans="1:7" x14ac:dyDescent="0.2">
      <c r="A170" s="28" t="s">
        <v>167</v>
      </c>
      <c r="B170" s="29">
        <v>1211000</v>
      </c>
      <c r="C170" s="30">
        <v>267720.45</v>
      </c>
      <c r="D170" s="31">
        <v>22.107386457</v>
      </c>
      <c r="E170" s="29">
        <v>1211000</v>
      </c>
      <c r="F170" s="30">
        <v>267720.45</v>
      </c>
      <c r="G170" s="31">
        <v>22.107386457</v>
      </c>
    </row>
    <row r="171" spans="1:7" x14ac:dyDescent="0.2">
      <c r="A171" s="28" t="s">
        <v>168</v>
      </c>
      <c r="B171" s="29">
        <v>8000</v>
      </c>
      <c r="C171" s="30">
        <v>868.95</v>
      </c>
      <c r="D171" s="31">
        <v>10.861875</v>
      </c>
      <c r="E171" s="29">
        <v>8000</v>
      </c>
      <c r="F171" s="30">
        <v>868.95</v>
      </c>
      <c r="G171" s="31">
        <v>10.861875</v>
      </c>
    </row>
    <row r="172" spans="1:7" x14ac:dyDescent="0.2">
      <c r="A172" s="28" t="s">
        <v>169</v>
      </c>
      <c r="B172" s="29">
        <v>1040000</v>
      </c>
      <c r="C172" s="30">
        <v>399275.12</v>
      </c>
      <c r="D172" s="31">
        <v>38.391838462000003</v>
      </c>
      <c r="E172" s="29">
        <v>1040000</v>
      </c>
      <c r="F172" s="30">
        <v>399275.12</v>
      </c>
      <c r="G172" s="31">
        <v>38.391838462000003</v>
      </c>
    </row>
    <row r="173" spans="1:7" x14ac:dyDescent="0.2">
      <c r="A173" s="20" t="s">
        <v>170</v>
      </c>
      <c r="B173" s="21">
        <v>4087712</v>
      </c>
      <c r="C173" s="22">
        <v>2515611.2400000002</v>
      </c>
      <c r="D173" s="23">
        <v>61.54081403</v>
      </c>
      <c r="E173" s="21">
        <v>4077712</v>
      </c>
      <c r="F173" s="22">
        <v>2514730.64</v>
      </c>
      <c r="G173" s="23">
        <v>61.670138547999997</v>
      </c>
    </row>
    <row r="174" spans="1:7" ht="21" x14ac:dyDescent="0.2">
      <c r="A174" s="24" t="s">
        <v>171</v>
      </c>
      <c r="B174" s="25">
        <v>1599300</v>
      </c>
      <c r="C174" s="26">
        <v>343454.98</v>
      </c>
      <c r="D174" s="27">
        <v>21.475331707999999</v>
      </c>
      <c r="E174" s="25">
        <v>1599300</v>
      </c>
      <c r="F174" s="26">
        <v>343454.98</v>
      </c>
      <c r="G174" s="27">
        <v>21.475331707999999</v>
      </c>
    </row>
    <row r="175" spans="1:7" ht="21" x14ac:dyDescent="0.2">
      <c r="A175" s="24" t="s">
        <v>213</v>
      </c>
      <c r="B175" s="25">
        <v>90000</v>
      </c>
      <c r="C175" s="26">
        <v>8738.43</v>
      </c>
      <c r="D175" s="27">
        <v>9.7093666669999994</v>
      </c>
      <c r="E175" s="25">
        <v>90000</v>
      </c>
      <c r="F175" s="26">
        <v>8738.43</v>
      </c>
      <c r="G175" s="27">
        <v>9.7093666669999994</v>
      </c>
    </row>
    <row r="176" spans="1:7" ht="21" x14ac:dyDescent="0.2">
      <c r="A176" s="24" t="s">
        <v>172</v>
      </c>
      <c r="B176" s="25">
        <v>30000</v>
      </c>
      <c r="C176" s="26">
        <v>725.7</v>
      </c>
      <c r="D176" s="27">
        <v>2.419</v>
      </c>
      <c r="E176" s="25">
        <v>30000</v>
      </c>
      <c r="F176" s="26">
        <v>725.7</v>
      </c>
      <c r="G176" s="27">
        <v>2.419</v>
      </c>
    </row>
    <row r="177" spans="1:7" x14ac:dyDescent="0.2">
      <c r="A177" s="24" t="s">
        <v>173</v>
      </c>
      <c r="B177" s="25">
        <v>998192</v>
      </c>
      <c r="C177" s="26">
        <v>992451.32</v>
      </c>
      <c r="D177" s="27">
        <v>99.424892205000006</v>
      </c>
      <c r="E177" s="25">
        <v>998192</v>
      </c>
      <c r="F177" s="26">
        <v>992451.32</v>
      </c>
      <c r="G177" s="27">
        <v>99.424892205000006</v>
      </c>
    </row>
    <row r="178" spans="1:7" x14ac:dyDescent="0.2">
      <c r="A178" s="24" t="s">
        <v>5</v>
      </c>
      <c r="B178" s="25">
        <v>730151</v>
      </c>
      <c r="C178" s="26">
        <v>634041.21</v>
      </c>
      <c r="D178" s="27">
        <v>86.836998100000002</v>
      </c>
      <c r="E178" s="25">
        <v>730151</v>
      </c>
      <c r="F178" s="26">
        <v>634041.21</v>
      </c>
      <c r="G178" s="27">
        <v>86.836998100000002</v>
      </c>
    </row>
    <row r="179" spans="1:7" x14ac:dyDescent="0.2">
      <c r="A179" s="24" t="s">
        <v>174</v>
      </c>
      <c r="B179" s="25">
        <v>640069</v>
      </c>
      <c r="C179" s="26">
        <v>536199.6</v>
      </c>
      <c r="D179" s="27">
        <v>83.772155814000001</v>
      </c>
      <c r="E179" s="25">
        <v>630069</v>
      </c>
      <c r="F179" s="26">
        <v>535319</v>
      </c>
      <c r="G179" s="27">
        <v>84.961964483000003</v>
      </c>
    </row>
    <row r="180" spans="1:7" x14ac:dyDescent="0.2">
      <c r="A180" s="19" t="s">
        <v>175</v>
      </c>
      <c r="B180" s="16">
        <v>877000</v>
      </c>
      <c r="C180" s="17">
        <v>221275.77</v>
      </c>
      <c r="D180" s="18">
        <v>25.230988597</v>
      </c>
      <c r="E180" s="16">
        <v>810000</v>
      </c>
      <c r="F180" s="17">
        <v>157402.51</v>
      </c>
      <c r="G180" s="18">
        <v>19.432408641999999</v>
      </c>
    </row>
    <row r="181" spans="1:7" x14ac:dyDescent="0.2">
      <c r="A181" s="20" t="s">
        <v>176</v>
      </c>
      <c r="B181" s="21">
        <v>667000</v>
      </c>
      <c r="C181" s="22">
        <v>176109.43</v>
      </c>
      <c r="D181" s="23">
        <v>26.403212893999999</v>
      </c>
      <c r="E181" s="21">
        <v>600000</v>
      </c>
      <c r="F181" s="22">
        <v>112236.17</v>
      </c>
      <c r="G181" s="23">
        <v>18.706028332999999</v>
      </c>
    </row>
    <row r="182" spans="1:7" x14ac:dyDescent="0.2">
      <c r="A182" s="24" t="s">
        <v>196</v>
      </c>
      <c r="B182" s="25">
        <v>300000</v>
      </c>
      <c r="C182" s="26">
        <v>58829.07</v>
      </c>
      <c r="D182" s="27">
        <v>19.609690000000001</v>
      </c>
      <c r="E182" s="25">
        <v>300000</v>
      </c>
      <c r="F182" s="26">
        <v>58829.07</v>
      </c>
      <c r="G182" s="27">
        <v>19.609690000000001</v>
      </c>
    </row>
    <row r="183" spans="1:7" x14ac:dyDescent="0.2">
      <c r="A183" s="24" t="s">
        <v>177</v>
      </c>
      <c r="B183" s="25">
        <v>367000</v>
      </c>
      <c r="C183" s="26">
        <v>117280.36</v>
      </c>
      <c r="D183" s="27">
        <v>31.956501362000001</v>
      </c>
      <c r="E183" s="25">
        <v>300000</v>
      </c>
      <c r="F183" s="26">
        <v>53407.1</v>
      </c>
      <c r="G183" s="27">
        <v>17.802366667000001</v>
      </c>
    </row>
    <row r="184" spans="1:7" x14ac:dyDescent="0.2">
      <c r="A184" s="20" t="s">
        <v>178</v>
      </c>
      <c r="B184" s="21">
        <v>210000</v>
      </c>
      <c r="C184" s="22">
        <v>45166.34</v>
      </c>
      <c r="D184" s="23">
        <v>21.507780952000001</v>
      </c>
      <c r="E184" s="21">
        <v>210000</v>
      </c>
      <c r="F184" s="22">
        <v>45166.34</v>
      </c>
      <c r="G184" s="23">
        <v>21.507780952000001</v>
      </c>
    </row>
    <row r="185" spans="1:7" ht="31.5" x14ac:dyDescent="0.2">
      <c r="A185" s="24" t="s">
        <v>179</v>
      </c>
      <c r="B185" s="25">
        <v>210000</v>
      </c>
      <c r="C185" s="26">
        <v>45166.34</v>
      </c>
      <c r="D185" s="27">
        <v>21.507780952000001</v>
      </c>
      <c r="E185" s="25">
        <v>210000</v>
      </c>
      <c r="F185" s="26">
        <v>45166.34</v>
      </c>
      <c r="G185" s="27">
        <v>21.507780952000001</v>
      </c>
    </row>
    <row r="186" spans="1:7" x14ac:dyDescent="0.2">
      <c r="A186" s="42"/>
      <c r="B186" s="43"/>
      <c r="C186" s="44"/>
      <c r="D186" s="43"/>
      <c r="E186" s="43"/>
      <c r="F186" s="43"/>
      <c r="G186" s="43"/>
    </row>
    <row r="187" spans="1:7" x14ac:dyDescent="0.2">
      <c r="A187" s="42"/>
      <c r="B187" s="43"/>
      <c r="C187" s="44"/>
      <c r="D187" s="43"/>
      <c r="E187" s="43"/>
      <c r="F187" s="43"/>
      <c r="G187" s="43"/>
    </row>
    <row r="188" spans="1:7" x14ac:dyDescent="0.2">
      <c r="A188" s="42"/>
      <c r="B188" s="43"/>
      <c r="C188" s="44"/>
      <c r="D188" s="43"/>
      <c r="E188" s="43"/>
      <c r="F188" s="43"/>
      <c r="G188" s="43"/>
    </row>
    <row r="189" spans="1:7" x14ac:dyDescent="0.2">
      <c r="A189" s="42"/>
      <c r="B189" s="43"/>
      <c r="C189" s="44"/>
      <c r="D189" s="43"/>
      <c r="E189" s="43"/>
      <c r="F189" s="43"/>
      <c r="G189" s="43"/>
    </row>
    <row r="190" spans="1:7" x14ac:dyDescent="0.2">
      <c r="A190" s="42"/>
      <c r="B190" s="43"/>
      <c r="C190" s="44"/>
      <c r="D190" s="43"/>
      <c r="E190" s="43"/>
      <c r="F190" s="43"/>
      <c r="G190" s="43"/>
    </row>
    <row r="191" spans="1:7" x14ac:dyDescent="0.2">
      <c r="A191" s="42"/>
      <c r="B191" s="43"/>
      <c r="C191" s="44"/>
      <c r="D191" s="43"/>
      <c r="E191" s="43"/>
      <c r="F191" s="43"/>
      <c r="G191" s="43"/>
    </row>
    <row r="192" spans="1:7" x14ac:dyDescent="0.2">
      <c r="A192" s="42"/>
      <c r="B192" s="43"/>
      <c r="C192" s="44"/>
      <c r="D192" s="43"/>
      <c r="E192" s="43"/>
      <c r="F192" s="43"/>
      <c r="G192" s="43"/>
    </row>
    <row r="193" spans="1:7" x14ac:dyDescent="0.2">
      <c r="A193" s="42"/>
      <c r="B193" s="43"/>
      <c r="C193" s="44"/>
      <c r="D193" s="43"/>
      <c r="E193" s="43"/>
      <c r="F193" s="43"/>
      <c r="G193" s="43"/>
    </row>
    <row r="194" spans="1:7" x14ac:dyDescent="0.2">
      <c r="A194" s="42"/>
      <c r="B194" s="43"/>
      <c r="C194" s="44"/>
      <c r="D194" s="43"/>
      <c r="E194" s="43"/>
      <c r="F194" s="43"/>
      <c r="G194" s="43"/>
    </row>
    <row r="195" spans="1:7" x14ac:dyDescent="0.2">
      <c r="A195" s="42"/>
      <c r="B195" s="43"/>
      <c r="C195" s="44"/>
      <c r="D195" s="43"/>
      <c r="E195" s="43"/>
      <c r="F195" s="43"/>
      <c r="G195" s="43"/>
    </row>
    <row r="196" spans="1:7" x14ac:dyDescent="0.2">
      <c r="A196" s="42"/>
      <c r="B196" s="43"/>
      <c r="C196" s="44"/>
      <c r="D196" s="43"/>
      <c r="E196" s="43"/>
      <c r="F196" s="43"/>
      <c r="G196" s="43"/>
    </row>
    <row r="197" spans="1:7" x14ac:dyDescent="0.2">
      <c r="A197" s="42"/>
      <c r="B197" s="43"/>
      <c r="C197" s="44"/>
      <c r="D197" s="43"/>
      <c r="E197" s="43"/>
      <c r="F197" s="43"/>
      <c r="G197" s="43"/>
    </row>
    <row r="198" spans="1:7" x14ac:dyDescent="0.2">
      <c r="A198" s="42"/>
      <c r="B198" s="43"/>
      <c r="C198" s="44"/>
      <c r="D198" s="43"/>
      <c r="E198" s="43"/>
      <c r="F198" s="43"/>
      <c r="G198" s="43"/>
    </row>
    <row r="199" spans="1:7" x14ac:dyDescent="0.2">
      <c r="A199" s="42"/>
      <c r="B199" s="43"/>
      <c r="C199" s="44"/>
      <c r="D199" s="43"/>
      <c r="E199" s="43"/>
      <c r="F199" s="43"/>
      <c r="G199" s="43"/>
    </row>
    <row r="200" spans="1:7" x14ac:dyDescent="0.2">
      <c r="A200" s="42"/>
      <c r="B200" s="43"/>
      <c r="C200" s="44"/>
      <c r="D200" s="43"/>
      <c r="E200" s="43"/>
      <c r="F200" s="43"/>
      <c r="G200" s="43"/>
    </row>
    <row r="201" spans="1:7" x14ac:dyDescent="0.2">
      <c r="A201" s="42"/>
      <c r="B201" s="43"/>
      <c r="C201" s="44"/>
      <c r="D201" s="43"/>
      <c r="E201" s="43"/>
      <c r="F201" s="43"/>
      <c r="G201" s="43"/>
    </row>
    <row r="202" spans="1:7" x14ac:dyDescent="0.2">
      <c r="A202" s="42"/>
      <c r="B202" s="43"/>
      <c r="C202" s="44"/>
      <c r="D202" s="43"/>
      <c r="E202" s="43"/>
      <c r="F202" s="43"/>
      <c r="G202" s="43"/>
    </row>
    <row r="203" spans="1:7" x14ac:dyDescent="0.2">
      <c r="A203" s="42"/>
      <c r="B203" s="43"/>
      <c r="C203" s="44"/>
      <c r="D203" s="43"/>
      <c r="E203" s="43"/>
      <c r="F203" s="43"/>
      <c r="G203" s="43"/>
    </row>
    <row r="204" spans="1:7" x14ac:dyDescent="0.2">
      <c r="A204" s="42"/>
      <c r="B204" s="43"/>
      <c r="C204" s="44"/>
      <c r="D204" s="43"/>
      <c r="E204" s="43"/>
      <c r="F204" s="43"/>
      <c r="G204" s="43"/>
    </row>
    <row r="205" spans="1:7" x14ac:dyDescent="0.2">
      <c r="A205" s="42"/>
      <c r="B205" s="43"/>
      <c r="C205" s="44"/>
      <c r="D205" s="43"/>
      <c r="E205" s="43"/>
      <c r="F205" s="43"/>
      <c r="G205" s="43"/>
    </row>
    <row r="206" spans="1:7" x14ac:dyDescent="0.2">
      <c r="A206" s="42"/>
      <c r="B206" s="43"/>
      <c r="C206" s="44"/>
      <c r="D206" s="43"/>
      <c r="E206" s="43"/>
      <c r="F206" s="43"/>
      <c r="G206" s="43"/>
    </row>
    <row r="207" spans="1:7" x14ac:dyDescent="0.2">
      <c r="A207" s="42"/>
      <c r="B207" s="43"/>
      <c r="C207" s="44"/>
      <c r="D207" s="43"/>
      <c r="E207" s="43"/>
      <c r="F207" s="43"/>
      <c r="G207" s="43"/>
    </row>
    <row r="208" spans="1:7" x14ac:dyDescent="0.2">
      <c r="A208" s="42"/>
      <c r="B208" s="43"/>
      <c r="C208" s="44"/>
      <c r="D208" s="43"/>
      <c r="E208" s="43"/>
      <c r="F208" s="43"/>
      <c r="G208" s="43"/>
    </row>
    <row r="209" spans="1:7" x14ac:dyDescent="0.2">
      <c r="A209" s="42"/>
      <c r="B209" s="43"/>
      <c r="C209" s="44"/>
      <c r="D209" s="43"/>
      <c r="E209" s="43"/>
      <c r="F209" s="43"/>
      <c r="G209" s="43"/>
    </row>
    <row r="210" spans="1:7" x14ac:dyDescent="0.2">
      <c r="A210" s="42"/>
      <c r="B210" s="43"/>
      <c r="C210" s="44"/>
      <c r="D210" s="43"/>
      <c r="E210" s="43"/>
      <c r="F210" s="43"/>
      <c r="G210" s="43"/>
    </row>
    <row r="211" spans="1:7" x14ac:dyDescent="0.2">
      <c r="A211" s="42"/>
      <c r="B211" s="43"/>
      <c r="C211" s="44"/>
      <c r="D211" s="43"/>
      <c r="E211" s="43"/>
      <c r="F211" s="43"/>
      <c r="G211" s="43"/>
    </row>
    <row r="212" spans="1:7" x14ac:dyDescent="0.2">
      <c r="A212" s="42"/>
      <c r="B212" s="43"/>
      <c r="C212" s="44"/>
      <c r="D212" s="43"/>
      <c r="E212" s="43"/>
      <c r="F212" s="43"/>
      <c r="G212" s="43"/>
    </row>
    <row r="213" spans="1:7" x14ac:dyDescent="0.2">
      <c r="A213" s="42"/>
      <c r="B213" s="43"/>
      <c r="C213" s="44"/>
      <c r="D213" s="43"/>
      <c r="E213" s="43"/>
      <c r="F213" s="43"/>
      <c r="G213" s="43"/>
    </row>
    <row r="214" spans="1:7" x14ac:dyDescent="0.2">
      <c r="A214" s="42"/>
      <c r="B214" s="43"/>
      <c r="C214" s="44"/>
      <c r="D214" s="43"/>
      <c r="E214" s="43"/>
      <c r="F214" s="43"/>
      <c r="G214" s="43"/>
    </row>
    <row r="215" spans="1:7" x14ac:dyDescent="0.2">
      <c r="A215" s="42"/>
      <c r="B215" s="43"/>
      <c r="C215" s="44"/>
      <c r="D215" s="43"/>
      <c r="E215" s="43"/>
      <c r="F215" s="43"/>
      <c r="G215" s="43"/>
    </row>
    <row r="216" spans="1:7" x14ac:dyDescent="0.2">
      <c r="A216" s="42"/>
      <c r="B216" s="43"/>
      <c r="C216" s="44"/>
      <c r="D216" s="43"/>
      <c r="E216" s="43"/>
      <c r="F216" s="43"/>
      <c r="G216" s="43"/>
    </row>
    <row r="217" spans="1:7" x14ac:dyDescent="0.2">
      <c r="A217" s="42"/>
      <c r="B217" s="43"/>
      <c r="C217" s="44"/>
      <c r="D217" s="43"/>
      <c r="E217" s="43"/>
      <c r="F217" s="43"/>
      <c r="G217" s="43"/>
    </row>
    <row r="218" spans="1:7" x14ac:dyDescent="0.2">
      <c r="A218" s="42"/>
      <c r="B218" s="43"/>
      <c r="C218" s="44"/>
      <c r="D218" s="43"/>
      <c r="E218" s="43"/>
      <c r="F218" s="43"/>
      <c r="G218" s="43"/>
    </row>
    <row r="219" spans="1:7" x14ac:dyDescent="0.2">
      <c r="A219" s="42"/>
      <c r="B219" s="43"/>
      <c r="C219" s="44"/>
      <c r="D219" s="43"/>
      <c r="E219" s="43"/>
      <c r="F219" s="43"/>
      <c r="G219" s="43"/>
    </row>
    <row r="220" spans="1:7" x14ac:dyDescent="0.2">
      <c r="A220" s="42"/>
      <c r="B220" s="43"/>
      <c r="C220" s="44"/>
      <c r="D220" s="43"/>
      <c r="E220" s="43"/>
      <c r="F220" s="43"/>
      <c r="G220" s="43"/>
    </row>
    <row r="221" spans="1:7" x14ac:dyDescent="0.2">
      <c r="A221" s="42"/>
      <c r="B221" s="43"/>
      <c r="C221" s="44"/>
      <c r="D221" s="43"/>
      <c r="E221" s="43"/>
      <c r="F221" s="43"/>
      <c r="G221" s="43"/>
    </row>
    <row r="222" spans="1:7" x14ac:dyDescent="0.2">
      <c r="A222" s="42"/>
      <c r="B222" s="43"/>
      <c r="C222" s="44"/>
      <c r="D222" s="43"/>
      <c r="E222" s="43"/>
      <c r="F222" s="43"/>
      <c r="G222" s="43"/>
    </row>
    <row r="223" spans="1:7" x14ac:dyDescent="0.2">
      <c r="A223" s="42"/>
      <c r="B223" s="43"/>
      <c r="C223" s="44"/>
      <c r="D223" s="43"/>
      <c r="E223" s="43"/>
      <c r="F223" s="43"/>
      <c r="G223" s="43"/>
    </row>
    <row r="224" spans="1:7" x14ac:dyDescent="0.2">
      <c r="A224" s="42"/>
      <c r="B224" s="43"/>
      <c r="C224" s="44"/>
      <c r="D224" s="43"/>
      <c r="E224" s="43"/>
      <c r="F224" s="43"/>
      <c r="G224" s="43"/>
    </row>
    <row r="225" spans="1:7" x14ac:dyDescent="0.2">
      <c r="A225" s="42"/>
      <c r="B225" s="43"/>
      <c r="C225" s="44"/>
      <c r="D225" s="43"/>
      <c r="E225" s="43"/>
      <c r="F225" s="43"/>
      <c r="G225" s="43"/>
    </row>
    <row r="226" spans="1:7" x14ac:dyDescent="0.2">
      <c r="A226" s="42"/>
      <c r="B226" s="43"/>
      <c r="C226" s="44"/>
      <c r="D226" s="43"/>
      <c r="E226" s="43"/>
      <c r="F226" s="43"/>
      <c r="G226" s="43"/>
    </row>
    <row r="227" spans="1:7" x14ac:dyDescent="0.2">
      <c r="A227" s="42"/>
      <c r="B227" s="43"/>
      <c r="C227" s="44"/>
      <c r="D227" s="43"/>
      <c r="E227" s="43"/>
      <c r="F227" s="43"/>
      <c r="G227" s="43"/>
    </row>
    <row r="228" spans="1:7" x14ac:dyDescent="0.2">
      <c r="A228" s="42"/>
      <c r="B228" s="43"/>
      <c r="C228" s="44"/>
      <c r="D228" s="43"/>
      <c r="E228" s="43"/>
      <c r="F228" s="43"/>
      <c r="G228" s="43"/>
    </row>
    <row r="229" spans="1:7" x14ac:dyDescent="0.2">
      <c r="A229" s="42"/>
      <c r="B229" s="43"/>
      <c r="C229" s="44"/>
      <c r="D229" s="43"/>
      <c r="E229" s="43"/>
      <c r="F229" s="43"/>
      <c r="G229" s="43"/>
    </row>
    <row r="230" spans="1:7" x14ac:dyDescent="0.2">
      <c r="A230" s="42"/>
      <c r="B230" s="43"/>
      <c r="C230" s="44"/>
      <c r="D230" s="43"/>
      <c r="E230" s="43"/>
      <c r="F230" s="43"/>
      <c r="G230" s="43"/>
    </row>
    <row r="231" spans="1:7" x14ac:dyDescent="0.2">
      <c r="A231" s="42"/>
      <c r="B231" s="43"/>
      <c r="C231" s="44"/>
      <c r="D231" s="43"/>
      <c r="E231" s="43"/>
      <c r="F231" s="43"/>
      <c r="G231" s="43"/>
    </row>
    <row r="232" spans="1:7" x14ac:dyDescent="0.2">
      <c r="A232" s="42"/>
      <c r="B232" s="43"/>
      <c r="C232" s="44"/>
      <c r="D232" s="43"/>
      <c r="E232" s="43"/>
      <c r="F232" s="43"/>
      <c r="G232" s="43"/>
    </row>
    <row r="233" spans="1:7" x14ac:dyDescent="0.2">
      <c r="A233" s="42"/>
      <c r="B233" s="43"/>
      <c r="C233" s="44"/>
      <c r="D233" s="43"/>
      <c r="E233" s="43"/>
      <c r="F233" s="43"/>
      <c r="G233" s="43"/>
    </row>
    <row r="234" spans="1:7" x14ac:dyDescent="0.2">
      <c r="A234" s="42"/>
      <c r="B234" s="43"/>
      <c r="C234" s="44"/>
      <c r="D234" s="43"/>
      <c r="E234" s="43"/>
      <c r="F234" s="43"/>
      <c r="G234" s="43"/>
    </row>
    <row r="235" spans="1:7" x14ac:dyDescent="0.2">
      <c r="A235" s="42"/>
      <c r="B235" s="43"/>
      <c r="C235" s="44"/>
      <c r="D235" s="43"/>
      <c r="E235" s="43"/>
      <c r="F235" s="43"/>
      <c r="G235" s="43"/>
    </row>
    <row r="236" spans="1:7" x14ac:dyDescent="0.2">
      <c r="A236" s="42"/>
      <c r="B236" s="43"/>
      <c r="C236" s="44"/>
      <c r="D236" s="43"/>
      <c r="E236" s="43"/>
      <c r="F236" s="43"/>
      <c r="G236" s="43"/>
    </row>
    <row r="237" spans="1:7" x14ac:dyDescent="0.2">
      <c r="A237" s="42"/>
      <c r="B237" s="43"/>
      <c r="C237" s="44"/>
      <c r="D237" s="43"/>
      <c r="E237" s="43"/>
      <c r="F237" s="43"/>
      <c r="G237" s="43"/>
    </row>
    <row r="238" spans="1:7" x14ac:dyDescent="0.2">
      <c r="A238" s="42"/>
      <c r="B238" s="43"/>
      <c r="C238" s="44"/>
      <c r="D238" s="43"/>
      <c r="E238" s="43"/>
      <c r="F238" s="43"/>
      <c r="G238" s="43"/>
    </row>
    <row r="239" spans="1:7" x14ac:dyDescent="0.2">
      <c r="A239" s="42"/>
      <c r="B239" s="43"/>
      <c r="C239" s="44"/>
      <c r="D239" s="43"/>
      <c r="E239" s="43"/>
      <c r="F239" s="43"/>
      <c r="G239" s="43"/>
    </row>
    <row r="240" spans="1:7" x14ac:dyDescent="0.2">
      <c r="A240" s="42"/>
      <c r="B240" s="43"/>
      <c r="C240" s="44"/>
      <c r="D240" s="43"/>
      <c r="E240" s="43"/>
      <c r="F240" s="43"/>
      <c r="G240" s="43"/>
    </row>
    <row r="241" spans="1:7" x14ac:dyDescent="0.2">
      <c r="A241" s="42"/>
      <c r="B241" s="43"/>
      <c r="C241" s="44"/>
      <c r="D241" s="43"/>
      <c r="E241" s="43"/>
      <c r="F241" s="43"/>
      <c r="G241" s="43"/>
    </row>
    <row r="242" spans="1:7" x14ac:dyDescent="0.2">
      <c r="A242" s="42"/>
      <c r="B242" s="43"/>
      <c r="C242" s="44"/>
      <c r="D242" s="43"/>
      <c r="E242" s="43"/>
      <c r="F242" s="43"/>
      <c r="G242" s="43"/>
    </row>
    <row r="243" spans="1:7" x14ac:dyDescent="0.2">
      <c r="A243" s="42"/>
      <c r="B243" s="43"/>
      <c r="C243" s="44"/>
      <c r="D243" s="43"/>
      <c r="E243" s="43"/>
      <c r="F243" s="43"/>
      <c r="G243" s="43"/>
    </row>
    <row r="244" spans="1:7" x14ac:dyDescent="0.2">
      <c r="A244" s="42"/>
      <c r="B244" s="43"/>
      <c r="C244" s="44"/>
      <c r="D244" s="43"/>
      <c r="E244" s="43"/>
      <c r="F244" s="43"/>
      <c r="G244" s="43"/>
    </row>
    <row r="245" spans="1:7" x14ac:dyDescent="0.2">
      <c r="A245" s="42"/>
      <c r="B245" s="43"/>
      <c r="C245" s="44"/>
      <c r="D245" s="43"/>
      <c r="E245" s="43"/>
      <c r="F245" s="43"/>
      <c r="G245" s="43"/>
    </row>
    <row r="246" spans="1:7" x14ac:dyDescent="0.2">
      <c r="A246" s="42"/>
      <c r="B246" s="43"/>
      <c r="C246" s="44"/>
      <c r="D246" s="43"/>
      <c r="E246" s="43"/>
      <c r="F246" s="43"/>
      <c r="G246" s="43"/>
    </row>
    <row r="247" spans="1:7" x14ac:dyDescent="0.2">
      <c r="A247" s="42"/>
      <c r="B247" s="43"/>
      <c r="C247" s="44"/>
      <c r="D247" s="43"/>
      <c r="E247" s="43"/>
      <c r="F247" s="43"/>
      <c r="G247" s="43"/>
    </row>
    <row r="248" spans="1:7" x14ac:dyDescent="0.2">
      <c r="A248" s="42"/>
      <c r="B248" s="43"/>
      <c r="C248" s="44"/>
      <c r="D248" s="43"/>
      <c r="E248" s="43"/>
      <c r="F248" s="43"/>
      <c r="G248" s="43"/>
    </row>
    <row r="249" spans="1:7" x14ac:dyDescent="0.2">
      <c r="A249" s="42"/>
      <c r="B249" s="43"/>
      <c r="C249" s="44"/>
      <c r="D249" s="43"/>
      <c r="E249" s="43"/>
      <c r="F249" s="43"/>
      <c r="G249" s="43"/>
    </row>
    <row r="250" spans="1:7" x14ac:dyDescent="0.2">
      <c r="A250" s="42"/>
      <c r="B250" s="43"/>
      <c r="C250" s="44"/>
      <c r="D250" s="43"/>
      <c r="E250" s="43"/>
      <c r="F250" s="43"/>
      <c r="G250" s="43"/>
    </row>
    <row r="251" spans="1:7" x14ac:dyDescent="0.2">
      <c r="A251" s="42"/>
      <c r="B251" s="43"/>
      <c r="C251" s="44"/>
      <c r="D251" s="43"/>
      <c r="E251" s="43"/>
      <c r="F251" s="43"/>
      <c r="G251" s="43"/>
    </row>
    <row r="252" spans="1:7" x14ac:dyDescent="0.2">
      <c r="A252" s="42"/>
      <c r="B252" s="43"/>
      <c r="C252" s="44"/>
      <c r="D252" s="43"/>
      <c r="E252" s="43"/>
      <c r="F252" s="43"/>
      <c r="G252" s="43"/>
    </row>
    <row r="253" spans="1:7" x14ac:dyDescent="0.2">
      <c r="A253" s="42"/>
      <c r="B253" s="43"/>
      <c r="C253" s="44"/>
      <c r="D253" s="43"/>
      <c r="E253" s="43"/>
      <c r="F253" s="43"/>
      <c r="G253" s="43"/>
    </row>
    <row r="254" spans="1:7" x14ac:dyDescent="0.2">
      <c r="A254" s="42"/>
      <c r="B254" s="43"/>
      <c r="C254" s="44"/>
      <c r="D254" s="43"/>
      <c r="E254" s="43"/>
      <c r="F254" s="43"/>
      <c r="G254" s="43"/>
    </row>
    <row r="255" spans="1:7" x14ac:dyDescent="0.2">
      <c r="A255" s="42"/>
      <c r="B255" s="43"/>
      <c r="C255" s="44"/>
      <c r="D255" s="43"/>
      <c r="E255" s="43"/>
      <c r="F255" s="43"/>
      <c r="G255" s="43"/>
    </row>
    <row r="256" spans="1:7" x14ac:dyDescent="0.2">
      <c r="A256" s="42"/>
      <c r="B256" s="43"/>
      <c r="C256" s="44"/>
      <c r="D256" s="43"/>
      <c r="E256" s="43"/>
      <c r="F256" s="43"/>
      <c r="G256" s="43"/>
    </row>
    <row r="257" spans="1:7" x14ac:dyDescent="0.2">
      <c r="A257" s="42"/>
      <c r="B257" s="43"/>
      <c r="C257" s="44"/>
      <c r="D257" s="43"/>
      <c r="E257" s="43"/>
      <c r="F257" s="43"/>
      <c r="G257" s="43"/>
    </row>
    <row r="258" spans="1:7" x14ac:dyDescent="0.2">
      <c r="A258" s="42"/>
      <c r="B258" s="43"/>
      <c r="C258" s="44"/>
      <c r="D258" s="43"/>
      <c r="E258" s="43"/>
      <c r="F258" s="43"/>
      <c r="G258" s="43"/>
    </row>
    <row r="259" spans="1:7" x14ac:dyDescent="0.2">
      <c r="A259" s="42"/>
      <c r="B259" s="43"/>
      <c r="C259" s="44"/>
      <c r="D259" s="43"/>
      <c r="E259" s="43"/>
      <c r="F259" s="43"/>
      <c r="G259" s="43"/>
    </row>
    <row r="260" spans="1:7" x14ac:dyDescent="0.2">
      <c r="A260" s="42"/>
      <c r="B260" s="43"/>
      <c r="C260" s="44"/>
      <c r="D260" s="43"/>
      <c r="E260" s="43"/>
      <c r="F260" s="43"/>
      <c r="G260" s="43"/>
    </row>
    <row r="261" spans="1:7" x14ac:dyDescent="0.2">
      <c r="A261" s="42"/>
      <c r="B261" s="43"/>
      <c r="C261" s="44"/>
      <c r="D261" s="43"/>
      <c r="E261" s="43"/>
      <c r="F261" s="43"/>
      <c r="G261" s="43"/>
    </row>
    <row r="262" spans="1:7" x14ac:dyDescent="0.2">
      <c r="A262" s="42"/>
      <c r="B262" s="43"/>
      <c r="C262" s="44"/>
      <c r="D262" s="43"/>
      <c r="E262" s="43"/>
      <c r="F262" s="43"/>
      <c r="G262" s="43"/>
    </row>
    <row r="263" spans="1:7" x14ac:dyDescent="0.2">
      <c r="A263" s="42"/>
      <c r="B263" s="43"/>
      <c r="C263" s="44"/>
      <c r="D263" s="43"/>
      <c r="E263" s="43"/>
      <c r="F263" s="43"/>
      <c r="G263" s="43"/>
    </row>
    <row r="264" spans="1:7" x14ac:dyDescent="0.2">
      <c r="A264" s="42"/>
      <c r="B264" s="43"/>
      <c r="C264" s="44"/>
      <c r="D264" s="43"/>
      <c r="E264" s="43"/>
      <c r="F264" s="43"/>
      <c r="G264" s="43"/>
    </row>
    <row r="265" spans="1:7" x14ac:dyDescent="0.2">
      <c r="A265" s="42"/>
      <c r="B265" s="43"/>
      <c r="C265" s="44"/>
      <c r="D265" s="43"/>
      <c r="E265" s="43"/>
      <c r="F265" s="43"/>
      <c r="G265" s="43"/>
    </row>
    <row r="266" spans="1:7" x14ac:dyDescent="0.2">
      <c r="A266" s="42"/>
      <c r="B266" s="43"/>
      <c r="C266" s="44"/>
      <c r="D266" s="43"/>
      <c r="E266" s="43"/>
      <c r="F266" s="43"/>
      <c r="G266" s="43"/>
    </row>
    <row r="267" spans="1:7" x14ac:dyDescent="0.2">
      <c r="A267" s="42"/>
      <c r="B267" s="43"/>
      <c r="C267" s="44"/>
      <c r="D267" s="43"/>
      <c r="E267" s="43"/>
      <c r="F267" s="43"/>
      <c r="G267" s="43"/>
    </row>
    <row r="268" spans="1:7" x14ac:dyDescent="0.2">
      <c r="A268" s="42"/>
      <c r="B268" s="43"/>
      <c r="C268" s="44"/>
      <c r="D268" s="43"/>
      <c r="E268" s="43"/>
      <c r="F268" s="43"/>
      <c r="G268" s="43"/>
    </row>
    <row r="269" spans="1:7" x14ac:dyDescent="0.2">
      <c r="A269" s="42"/>
      <c r="B269" s="43"/>
      <c r="C269" s="44"/>
      <c r="D269" s="43"/>
      <c r="E269" s="43"/>
      <c r="F269" s="43"/>
      <c r="G269" s="43"/>
    </row>
    <row r="270" spans="1:7" x14ac:dyDescent="0.2">
      <c r="A270" s="42"/>
      <c r="B270" s="43"/>
      <c r="C270" s="44"/>
      <c r="D270" s="43"/>
      <c r="E270" s="43"/>
      <c r="F270" s="43"/>
      <c r="G270" s="43"/>
    </row>
    <row r="271" spans="1:7" x14ac:dyDescent="0.2">
      <c r="A271" s="42"/>
      <c r="B271" s="43"/>
      <c r="C271" s="44"/>
      <c r="D271" s="43"/>
      <c r="E271" s="43"/>
      <c r="F271" s="43"/>
      <c r="G271" s="43"/>
    </row>
    <row r="272" spans="1:7" x14ac:dyDescent="0.2">
      <c r="A272" s="42"/>
      <c r="B272" s="43"/>
      <c r="C272" s="44"/>
      <c r="D272" s="43"/>
      <c r="E272" s="43"/>
      <c r="F272" s="43"/>
      <c r="G272" s="43"/>
    </row>
    <row r="273" spans="1:7" x14ac:dyDescent="0.2">
      <c r="A273" s="42"/>
      <c r="B273" s="43"/>
      <c r="C273" s="44"/>
      <c r="D273" s="43"/>
      <c r="E273" s="43"/>
      <c r="F273" s="43"/>
      <c r="G273" s="43"/>
    </row>
    <row r="274" spans="1:7" x14ac:dyDescent="0.2">
      <c r="A274" s="42"/>
      <c r="B274" s="43"/>
      <c r="C274" s="44"/>
      <c r="D274" s="43"/>
      <c r="E274" s="43"/>
      <c r="F274" s="43"/>
      <c r="G274" s="43"/>
    </row>
    <row r="275" spans="1:7" x14ac:dyDescent="0.2">
      <c r="A275" s="42"/>
      <c r="B275" s="43"/>
      <c r="C275" s="44"/>
      <c r="D275" s="43"/>
      <c r="E275" s="43"/>
      <c r="F275" s="43"/>
      <c r="G275" s="43"/>
    </row>
    <row r="276" spans="1:7" x14ac:dyDescent="0.2">
      <c r="A276" s="42"/>
      <c r="B276" s="43"/>
      <c r="C276" s="44"/>
      <c r="D276" s="43"/>
      <c r="E276" s="43"/>
      <c r="F276" s="43"/>
      <c r="G276" s="43"/>
    </row>
    <row r="277" spans="1:7" x14ac:dyDescent="0.2">
      <c r="A277" s="42"/>
      <c r="B277" s="43"/>
      <c r="C277" s="44"/>
      <c r="D277" s="43"/>
      <c r="E277" s="43"/>
      <c r="F277" s="43"/>
      <c r="G277" s="43"/>
    </row>
    <row r="278" spans="1:7" x14ac:dyDescent="0.2">
      <c r="A278" s="42"/>
      <c r="B278" s="43"/>
      <c r="C278" s="44"/>
      <c r="D278" s="43"/>
      <c r="E278" s="43"/>
      <c r="F278" s="43"/>
      <c r="G278" s="43"/>
    </row>
    <row r="279" spans="1:7" x14ac:dyDescent="0.2">
      <c r="A279" s="42"/>
      <c r="B279" s="43"/>
      <c r="C279" s="44"/>
      <c r="D279" s="43"/>
      <c r="E279" s="43"/>
      <c r="F279" s="43"/>
      <c r="G279" s="43"/>
    </row>
    <row r="280" spans="1:7" x14ac:dyDescent="0.2">
      <c r="A280" s="42"/>
      <c r="B280" s="43"/>
      <c r="C280" s="44"/>
      <c r="D280" s="43"/>
      <c r="E280" s="43"/>
      <c r="F280" s="43"/>
      <c r="G280" s="43"/>
    </row>
    <row r="281" spans="1:7" x14ac:dyDescent="0.2">
      <c r="A281" s="42"/>
      <c r="B281" s="43"/>
      <c r="C281" s="44"/>
      <c r="D281" s="43"/>
      <c r="E281" s="43"/>
      <c r="F281" s="43"/>
      <c r="G281" s="43"/>
    </row>
    <row r="282" spans="1:7" x14ac:dyDescent="0.2">
      <c r="A282" s="42"/>
      <c r="B282" s="43"/>
      <c r="C282" s="44"/>
      <c r="D282" s="43"/>
      <c r="E282" s="43"/>
      <c r="F282" s="43"/>
      <c r="G282" s="43"/>
    </row>
    <row r="283" spans="1:7" x14ac:dyDescent="0.2">
      <c r="A283" s="42"/>
      <c r="B283" s="43"/>
      <c r="C283" s="44"/>
      <c r="D283" s="43"/>
      <c r="E283" s="43"/>
      <c r="F283" s="43"/>
      <c r="G283" s="43"/>
    </row>
    <row r="284" spans="1:7" x14ac:dyDescent="0.2">
      <c r="A284" s="42"/>
      <c r="B284" s="43"/>
      <c r="C284" s="44"/>
      <c r="D284" s="43"/>
      <c r="E284" s="43"/>
      <c r="F284" s="43"/>
      <c r="G284" s="43"/>
    </row>
    <row r="285" spans="1:7" x14ac:dyDescent="0.2">
      <c r="A285" s="42"/>
      <c r="B285" s="43"/>
      <c r="C285" s="44"/>
      <c r="D285" s="43"/>
      <c r="E285" s="43"/>
      <c r="F285" s="43"/>
      <c r="G285" s="43"/>
    </row>
    <row r="286" spans="1:7" x14ac:dyDescent="0.2">
      <c r="A286" s="42"/>
      <c r="B286" s="43"/>
      <c r="C286" s="44"/>
      <c r="D286" s="43"/>
      <c r="E286" s="43"/>
      <c r="F286" s="43"/>
      <c r="G286" s="43"/>
    </row>
    <row r="287" spans="1:7" x14ac:dyDescent="0.2">
      <c r="A287" s="42"/>
      <c r="B287" s="43"/>
      <c r="C287" s="44"/>
      <c r="D287" s="43"/>
      <c r="E287" s="43"/>
      <c r="F287" s="43"/>
      <c r="G287" s="43"/>
    </row>
    <row r="288" spans="1:7" x14ac:dyDescent="0.2">
      <c r="A288" s="42"/>
      <c r="B288" s="43"/>
      <c r="C288" s="44"/>
      <c r="D288" s="43"/>
      <c r="E288" s="43"/>
      <c r="F288" s="43"/>
      <c r="G288" s="43"/>
    </row>
    <row r="289" spans="1:7" x14ac:dyDescent="0.2">
      <c r="A289" s="42"/>
      <c r="B289" s="43"/>
      <c r="C289" s="44"/>
      <c r="D289" s="43"/>
      <c r="E289" s="43"/>
      <c r="F289" s="43"/>
      <c r="G289" s="43"/>
    </row>
    <row r="290" spans="1:7" x14ac:dyDescent="0.2">
      <c r="A290" s="42"/>
      <c r="B290" s="43"/>
      <c r="C290" s="44"/>
      <c r="D290" s="43"/>
      <c r="E290" s="43"/>
      <c r="F290" s="43"/>
      <c r="G290" s="43"/>
    </row>
    <row r="291" spans="1:7" x14ac:dyDescent="0.2">
      <c r="A291" s="42"/>
      <c r="B291" s="43"/>
      <c r="C291" s="44"/>
      <c r="D291" s="43"/>
      <c r="E291" s="43"/>
      <c r="F291" s="43"/>
      <c r="G291" s="43"/>
    </row>
    <row r="292" spans="1:7" x14ac:dyDescent="0.2">
      <c r="A292" s="42"/>
      <c r="B292" s="43"/>
      <c r="C292" s="44"/>
      <c r="D292" s="43"/>
      <c r="E292" s="43"/>
      <c r="F292" s="43"/>
      <c r="G292" s="43"/>
    </row>
    <row r="293" spans="1:7" x14ac:dyDescent="0.2">
      <c r="A293" s="42"/>
      <c r="B293" s="43"/>
      <c r="C293" s="44"/>
      <c r="D293" s="43"/>
      <c r="E293" s="43"/>
      <c r="F293" s="43"/>
      <c r="G293" s="43"/>
    </row>
    <row r="294" spans="1:7" x14ac:dyDescent="0.2">
      <c r="A294" s="42"/>
      <c r="B294" s="43"/>
      <c r="C294" s="44"/>
      <c r="D294" s="43"/>
      <c r="E294" s="43"/>
      <c r="F294" s="43"/>
      <c r="G294" s="43"/>
    </row>
    <row r="295" spans="1:7" x14ac:dyDescent="0.2">
      <c r="A295" s="42"/>
      <c r="B295" s="43"/>
      <c r="C295" s="44"/>
      <c r="D295" s="43"/>
      <c r="E295" s="43"/>
      <c r="F295" s="43"/>
      <c r="G295" s="43"/>
    </row>
    <row r="296" spans="1:7" x14ac:dyDescent="0.2">
      <c r="A296" s="42"/>
      <c r="B296" s="43"/>
      <c r="C296" s="44"/>
      <c r="D296" s="43"/>
      <c r="E296" s="43"/>
      <c r="F296" s="43"/>
      <c r="G296" s="43"/>
    </row>
    <row r="297" spans="1:7" x14ac:dyDescent="0.2">
      <c r="A297" s="42"/>
      <c r="B297" s="43"/>
      <c r="C297" s="44"/>
      <c r="D297" s="43"/>
      <c r="E297" s="43"/>
      <c r="F297" s="43"/>
      <c r="G297" s="43"/>
    </row>
    <row r="298" spans="1:7" x14ac:dyDescent="0.2">
      <c r="A298" s="42"/>
      <c r="B298" s="43"/>
      <c r="C298" s="44"/>
      <c r="D298" s="43"/>
      <c r="E298" s="43"/>
      <c r="F298" s="43"/>
      <c r="G298" s="43"/>
    </row>
    <row r="299" spans="1:7" x14ac:dyDescent="0.2">
      <c r="A299" s="42"/>
      <c r="B299" s="43"/>
      <c r="C299" s="44"/>
      <c r="D299" s="43"/>
      <c r="E299" s="43"/>
      <c r="F299" s="43"/>
      <c r="G299" s="43"/>
    </row>
    <row r="300" spans="1:7" x14ac:dyDescent="0.2">
      <c r="A300" s="42"/>
      <c r="B300" s="43"/>
      <c r="C300" s="44"/>
      <c r="D300" s="43"/>
      <c r="E300" s="43"/>
      <c r="F300" s="43"/>
      <c r="G300" s="43"/>
    </row>
    <row r="301" spans="1:7" x14ac:dyDescent="0.2">
      <c r="A301" s="42"/>
      <c r="B301" s="43"/>
      <c r="C301" s="44"/>
      <c r="D301" s="43"/>
      <c r="E301" s="43"/>
      <c r="F301" s="43"/>
      <c r="G301" s="43"/>
    </row>
    <row r="302" spans="1:7" x14ac:dyDescent="0.2">
      <c r="A302" s="42"/>
      <c r="B302" s="43"/>
      <c r="C302" s="44"/>
      <c r="D302" s="43"/>
      <c r="E302" s="43"/>
      <c r="F302" s="43"/>
      <c r="G302" s="43"/>
    </row>
    <row r="303" spans="1:7" x14ac:dyDescent="0.2">
      <c r="A303" s="42"/>
      <c r="B303" s="43"/>
      <c r="C303" s="44"/>
      <c r="D303" s="43"/>
      <c r="E303" s="43"/>
      <c r="F303" s="43"/>
      <c r="G303" s="43"/>
    </row>
    <row r="304" spans="1:7" x14ac:dyDescent="0.2">
      <c r="A304" s="42"/>
      <c r="B304" s="43"/>
      <c r="C304" s="44"/>
      <c r="D304" s="43"/>
      <c r="E304" s="43"/>
      <c r="F304" s="43"/>
      <c r="G304" s="43"/>
    </row>
    <row r="305" spans="1:7" x14ac:dyDescent="0.2">
      <c r="A305" s="42"/>
      <c r="B305" s="43"/>
      <c r="C305" s="44"/>
      <c r="D305" s="43"/>
      <c r="E305" s="43"/>
      <c r="F305" s="43"/>
      <c r="G305" s="43"/>
    </row>
    <row r="306" spans="1:7" x14ac:dyDescent="0.2">
      <c r="A306" s="42"/>
      <c r="B306" s="43"/>
      <c r="C306" s="44"/>
      <c r="D306" s="43"/>
      <c r="E306" s="43"/>
      <c r="F306" s="43"/>
      <c r="G306" s="43"/>
    </row>
    <row r="307" spans="1:7" x14ac:dyDescent="0.2">
      <c r="A307" s="42"/>
      <c r="B307" s="43"/>
      <c r="C307" s="44"/>
      <c r="D307" s="43"/>
      <c r="E307" s="43"/>
      <c r="F307" s="43"/>
      <c r="G307" s="43"/>
    </row>
    <row r="308" spans="1:7" x14ac:dyDescent="0.2">
      <c r="A308" s="42"/>
      <c r="B308" s="43"/>
      <c r="C308" s="44"/>
      <c r="D308" s="43"/>
      <c r="E308" s="43"/>
      <c r="F308" s="43"/>
      <c r="G308" s="43"/>
    </row>
    <row r="309" spans="1:7" x14ac:dyDescent="0.2">
      <c r="A309" s="42"/>
      <c r="B309" s="43"/>
      <c r="C309" s="44"/>
      <c r="D309" s="43"/>
      <c r="E309" s="43"/>
      <c r="F309" s="43"/>
      <c r="G309" s="43"/>
    </row>
    <row r="310" spans="1:7" x14ac:dyDescent="0.2">
      <c r="A310" s="42"/>
      <c r="B310" s="43"/>
      <c r="C310" s="44"/>
      <c r="D310" s="43"/>
      <c r="E310" s="43"/>
      <c r="F310" s="43"/>
      <c r="G310" s="43"/>
    </row>
    <row r="311" spans="1:7" x14ac:dyDescent="0.2">
      <c r="A311" s="42"/>
      <c r="B311" s="43"/>
      <c r="C311" s="44"/>
      <c r="D311" s="43"/>
      <c r="E311" s="43"/>
      <c r="F311" s="43"/>
      <c r="G311" s="43"/>
    </row>
    <row r="312" spans="1:7" x14ac:dyDescent="0.2">
      <c r="A312" s="42"/>
      <c r="B312" s="43"/>
      <c r="C312" s="44"/>
      <c r="D312" s="43"/>
      <c r="E312" s="43"/>
      <c r="F312" s="43"/>
      <c r="G312" s="43"/>
    </row>
    <row r="313" spans="1:7" x14ac:dyDescent="0.2">
      <c r="A313" s="42"/>
      <c r="B313" s="43"/>
      <c r="C313" s="44"/>
      <c r="D313" s="43"/>
      <c r="E313" s="43"/>
      <c r="F313" s="43"/>
      <c r="G313" s="43"/>
    </row>
    <row r="314" spans="1:7" x14ac:dyDescent="0.2">
      <c r="A314" s="42"/>
      <c r="B314" s="43"/>
      <c r="C314" s="44"/>
      <c r="D314" s="43"/>
      <c r="E314" s="43"/>
      <c r="F314" s="43"/>
      <c r="G314" s="43"/>
    </row>
    <row r="315" spans="1:7" x14ac:dyDescent="0.2">
      <c r="A315" s="42"/>
      <c r="B315" s="43"/>
      <c r="C315" s="44"/>
      <c r="D315" s="43"/>
      <c r="E315" s="43"/>
      <c r="F315" s="43"/>
      <c r="G315" s="43"/>
    </row>
    <row r="316" spans="1:7" x14ac:dyDescent="0.2">
      <c r="A316" s="42"/>
      <c r="B316" s="43"/>
      <c r="C316" s="44"/>
      <c r="D316" s="43"/>
      <c r="E316" s="43"/>
      <c r="F316" s="43"/>
      <c r="G316" s="43"/>
    </row>
    <row r="317" spans="1:7" x14ac:dyDescent="0.2">
      <c r="A317" s="42"/>
      <c r="B317" s="43"/>
      <c r="C317" s="44"/>
      <c r="D317" s="43"/>
      <c r="E317" s="43"/>
      <c r="F317" s="43"/>
      <c r="G317" s="43"/>
    </row>
    <row r="318" spans="1:7" x14ac:dyDescent="0.2">
      <c r="A318" s="42"/>
      <c r="B318" s="43"/>
      <c r="C318" s="44"/>
      <c r="D318" s="43"/>
      <c r="E318" s="43"/>
      <c r="F318" s="43"/>
      <c r="G318" s="43"/>
    </row>
    <row r="319" spans="1:7" x14ac:dyDescent="0.2">
      <c r="A319" s="42"/>
      <c r="B319" s="43"/>
      <c r="C319" s="44"/>
      <c r="D319" s="43"/>
      <c r="E319" s="43"/>
      <c r="F319" s="43"/>
      <c r="G319" s="43"/>
    </row>
    <row r="320" spans="1:7" x14ac:dyDescent="0.2">
      <c r="A320" s="42"/>
      <c r="B320" s="43"/>
      <c r="C320" s="44"/>
      <c r="D320" s="43"/>
      <c r="E320" s="43"/>
      <c r="F320" s="43"/>
      <c r="G320" s="43"/>
    </row>
    <row r="321" spans="1:7" x14ac:dyDescent="0.2">
      <c r="A321" s="42"/>
      <c r="B321" s="43"/>
      <c r="C321" s="44"/>
      <c r="D321" s="43"/>
      <c r="E321" s="43"/>
      <c r="F321" s="43"/>
      <c r="G321" s="43"/>
    </row>
    <row r="322" spans="1:7" x14ac:dyDescent="0.2">
      <c r="A322" s="42"/>
      <c r="B322" s="43"/>
      <c r="C322" s="44"/>
      <c r="D322" s="43"/>
      <c r="E322" s="43"/>
      <c r="F322" s="43"/>
      <c r="G322" s="43"/>
    </row>
    <row r="323" spans="1:7" x14ac:dyDescent="0.2">
      <c r="A323" s="42"/>
      <c r="B323" s="43"/>
      <c r="C323" s="44"/>
      <c r="D323" s="43"/>
      <c r="E323" s="43"/>
      <c r="F323" s="43"/>
      <c r="G323" s="43"/>
    </row>
    <row r="324" spans="1:7" x14ac:dyDescent="0.2">
      <c r="A324" s="42"/>
      <c r="B324" s="43"/>
      <c r="C324" s="44"/>
      <c r="D324" s="43"/>
      <c r="E324" s="43"/>
      <c r="F324" s="43"/>
      <c r="G324" s="43"/>
    </row>
    <row r="325" spans="1:7" x14ac:dyDescent="0.2">
      <c r="A325" s="42"/>
      <c r="B325" s="43"/>
      <c r="C325" s="44"/>
      <c r="D325" s="43"/>
      <c r="E325" s="43"/>
      <c r="F325" s="43"/>
      <c r="G325" s="43"/>
    </row>
    <row r="326" spans="1:7" x14ac:dyDescent="0.2">
      <c r="A326" s="42"/>
      <c r="B326" s="43"/>
      <c r="C326" s="44"/>
      <c r="D326" s="43"/>
      <c r="E326" s="43"/>
      <c r="F326" s="43"/>
      <c r="G326" s="43"/>
    </row>
    <row r="327" spans="1:7" x14ac:dyDescent="0.2">
      <c r="A327" s="42"/>
      <c r="B327" s="43"/>
      <c r="C327" s="44"/>
      <c r="D327" s="43"/>
      <c r="E327" s="43"/>
      <c r="F327" s="43"/>
      <c r="G327" s="43"/>
    </row>
    <row r="328" spans="1:7" x14ac:dyDescent="0.2">
      <c r="A328" s="42"/>
      <c r="B328" s="43"/>
      <c r="C328" s="44"/>
      <c r="D328" s="43"/>
      <c r="E328" s="43"/>
      <c r="F328" s="43"/>
      <c r="G328" s="43"/>
    </row>
    <row r="329" spans="1:7" x14ac:dyDescent="0.2">
      <c r="A329" s="42"/>
      <c r="B329" s="43"/>
      <c r="C329" s="44"/>
      <c r="D329" s="43"/>
      <c r="E329" s="43"/>
      <c r="F329" s="43"/>
      <c r="G329" s="43"/>
    </row>
    <row r="330" spans="1:7" x14ac:dyDescent="0.2">
      <c r="A330" s="42"/>
      <c r="B330" s="43"/>
      <c r="C330" s="44"/>
      <c r="D330" s="43"/>
      <c r="E330" s="43"/>
      <c r="F330" s="43"/>
      <c r="G330" s="43"/>
    </row>
    <row r="331" spans="1:7" x14ac:dyDescent="0.2">
      <c r="A331" s="42"/>
      <c r="B331" s="43"/>
      <c r="C331" s="44"/>
      <c r="D331" s="43"/>
      <c r="E331" s="43"/>
      <c r="F331" s="43"/>
      <c r="G331" s="43"/>
    </row>
    <row r="332" spans="1:7" x14ac:dyDescent="0.2">
      <c r="A332" s="42"/>
      <c r="B332" s="43"/>
      <c r="C332" s="44"/>
      <c r="D332" s="43"/>
      <c r="E332" s="43"/>
      <c r="F332" s="43"/>
      <c r="G332" s="43"/>
    </row>
    <row r="333" spans="1:7" x14ac:dyDescent="0.2">
      <c r="A333" s="42"/>
      <c r="B333" s="43"/>
      <c r="C333" s="44"/>
      <c r="D333" s="43"/>
      <c r="E333" s="43"/>
      <c r="F333" s="43"/>
      <c r="G333" s="43"/>
    </row>
    <row r="334" spans="1:7" x14ac:dyDescent="0.2">
      <c r="A334" s="42"/>
      <c r="B334" s="43"/>
      <c r="C334" s="44"/>
      <c r="D334" s="43"/>
      <c r="E334" s="43"/>
      <c r="F334" s="43"/>
      <c r="G334" s="43"/>
    </row>
    <row r="335" spans="1:7" x14ac:dyDescent="0.2">
      <c r="A335" s="42"/>
      <c r="B335" s="43"/>
      <c r="C335" s="44"/>
      <c r="D335" s="43"/>
      <c r="E335" s="43"/>
      <c r="F335" s="43"/>
      <c r="G335" s="43"/>
    </row>
    <row r="336" spans="1:7" x14ac:dyDescent="0.2">
      <c r="A336" s="42"/>
      <c r="B336" s="43"/>
      <c r="C336" s="44"/>
      <c r="D336" s="43"/>
      <c r="E336" s="43"/>
      <c r="F336" s="43"/>
      <c r="G336" s="43"/>
    </row>
    <row r="337" spans="1:7" x14ac:dyDescent="0.2">
      <c r="A337" s="42"/>
      <c r="B337" s="43"/>
      <c r="C337" s="44"/>
      <c r="D337" s="43"/>
      <c r="E337" s="43"/>
      <c r="F337" s="43"/>
      <c r="G337" s="43"/>
    </row>
    <row r="338" spans="1:7" x14ac:dyDescent="0.2">
      <c r="A338" s="42"/>
      <c r="B338" s="43"/>
      <c r="C338" s="44"/>
      <c r="D338" s="43"/>
      <c r="E338" s="43"/>
      <c r="F338" s="43"/>
      <c r="G338" s="43"/>
    </row>
    <row r="339" spans="1:7" x14ac:dyDescent="0.2">
      <c r="A339" s="42"/>
      <c r="B339" s="43"/>
      <c r="C339" s="44"/>
      <c r="D339" s="43"/>
      <c r="E339" s="43"/>
      <c r="F339" s="43"/>
      <c r="G339" s="43"/>
    </row>
    <row r="340" spans="1:7" x14ac:dyDescent="0.2">
      <c r="A340" s="42"/>
      <c r="B340" s="43"/>
      <c r="C340" s="44"/>
      <c r="D340" s="43"/>
      <c r="E340" s="43"/>
      <c r="F340" s="43"/>
      <c r="G340" s="43"/>
    </row>
    <row r="341" spans="1:7" x14ac:dyDescent="0.2">
      <c r="A341" s="42"/>
      <c r="B341" s="43"/>
      <c r="C341" s="44"/>
      <c r="D341" s="43"/>
      <c r="E341" s="43"/>
      <c r="F341" s="43"/>
      <c r="G341" s="43"/>
    </row>
    <row r="342" spans="1:7" x14ac:dyDescent="0.2">
      <c r="A342" s="42"/>
      <c r="B342" s="43"/>
      <c r="C342" s="44"/>
      <c r="D342" s="43"/>
      <c r="E342" s="43"/>
      <c r="F342" s="43"/>
      <c r="G342" s="43"/>
    </row>
    <row r="343" spans="1:7" x14ac:dyDescent="0.2">
      <c r="A343" s="42"/>
      <c r="B343" s="43"/>
      <c r="C343" s="44"/>
      <c r="D343" s="43"/>
      <c r="E343" s="43"/>
      <c r="F343" s="43"/>
      <c r="G343" s="43"/>
    </row>
    <row r="344" spans="1:7" x14ac:dyDescent="0.2">
      <c r="A344" s="42"/>
      <c r="B344" s="43"/>
      <c r="C344" s="44"/>
      <c r="D344" s="43"/>
      <c r="E344" s="43"/>
      <c r="F344" s="43"/>
      <c r="G344" s="43"/>
    </row>
    <row r="345" spans="1:7" x14ac:dyDescent="0.2">
      <c r="A345" s="42"/>
      <c r="B345" s="43"/>
      <c r="C345" s="44"/>
      <c r="D345" s="43"/>
      <c r="E345" s="43"/>
      <c r="F345" s="43"/>
      <c r="G345" s="43"/>
    </row>
    <row r="346" spans="1:7" x14ac:dyDescent="0.2">
      <c r="A346" s="42"/>
      <c r="B346" s="43"/>
      <c r="C346" s="44"/>
      <c r="D346" s="43"/>
      <c r="E346" s="43"/>
      <c r="F346" s="43"/>
      <c r="G346" s="43"/>
    </row>
    <row r="347" spans="1:7" x14ac:dyDescent="0.2">
      <c r="A347" s="42"/>
      <c r="B347" s="43"/>
      <c r="C347" s="44"/>
      <c r="D347" s="43"/>
      <c r="E347" s="43"/>
      <c r="F347" s="43"/>
      <c r="G347" s="43"/>
    </row>
    <row r="348" spans="1:7" x14ac:dyDescent="0.2">
      <c r="A348" s="42"/>
      <c r="B348" s="43"/>
      <c r="C348" s="44"/>
      <c r="D348" s="43"/>
      <c r="E348" s="43"/>
      <c r="F348" s="43"/>
      <c r="G348" s="43"/>
    </row>
    <row r="349" spans="1:7" x14ac:dyDescent="0.2">
      <c r="A349" s="42"/>
      <c r="B349" s="43"/>
      <c r="C349" s="44"/>
      <c r="D349" s="43"/>
      <c r="E349" s="43"/>
      <c r="F349" s="43"/>
      <c r="G349" s="43"/>
    </row>
    <row r="350" spans="1:7" x14ac:dyDescent="0.2">
      <c r="A350" s="42"/>
      <c r="B350" s="43"/>
      <c r="C350" s="44"/>
      <c r="D350" s="43"/>
      <c r="E350" s="43"/>
      <c r="F350" s="43"/>
      <c r="G350" s="43"/>
    </row>
    <row r="351" spans="1:7" x14ac:dyDescent="0.2">
      <c r="A351" s="42"/>
      <c r="B351" s="43"/>
      <c r="C351" s="44"/>
      <c r="D351" s="43"/>
      <c r="E351" s="43"/>
      <c r="F351" s="43"/>
      <c r="G351" s="43"/>
    </row>
    <row r="352" spans="1:7" x14ac:dyDescent="0.2">
      <c r="A352" s="42"/>
      <c r="B352" s="43"/>
      <c r="C352" s="44"/>
      <c r="D352" s="43"/>
      <c r="E352" s="43"/>
      <c r="F352" s="43"/>
      <c r="G352" s="43"/>
    </row>
    <row r="353" spans="1:7" x14ac:dyDescent="0.2">
      <c r="A353" s="42"/>
      <c r="B353" s="43"/>
      <c r="C353" s="44"/>
      <c r="D353" s="43"/>
      <c r="E353" s="43"/>
      <c r="F353" s="43"/>
      <c r="G353" s="43"/>
    </row>
    <row r="354" spans="1:7" x14ac:dyDescent="0.2">
      <c r="A354" s="42"/>
      <c r="B354" s="43"/>
      <c r="C354" s="44"/>
      <c r="D354" s="43"/>
      <c r="E354" s="43"/>
      <c r="F354" s="43"/>
      <c r="G354" s="43"/>
    </row>
    <row r="355" spans="1:7" x14ac:dyDescent="0.2">
      <c r="A355" s="42"/>
      <c r="B355" s="43"/>
      <c r="C355" s="44"/>
      <c r="D355" s="43"/>
      <c r="E355" s="43"/>
      <c r="F355" s="43"/>
      <c r="G355" s="43"/>
    </row>
    <row r="356" spans="1:7" x14ac:dyDescent="0.2">
      <c r="A356" s="42"/>
      <c r="B356" s="43"/>
      <c r="C356" s="44"/>
      <c r="D356" s="43"/>
      <c r="E356" s="43"/>
      <c r="F356" s="43"/>
      <c r="G356" s="43"/>
    </row>
    <row r="357" spans="1:7" x14ac:dyDescent="0.2">
      <c r="A357" s="42"/>
      <c r="B357" s="43"/>
      <c r="C357" s="44"/>
      <c r="D357" s="43"/>
      <c r="E357" s="43"/>
      <c r="F357" s="43"/>
      <c r="G357" s="43"/>
    </row>
    <row r="358" spans="1:7" x14ac:dyDescent="0.2">
      <c r="A358" s="42"/>
      <c r="B358" s="43"/>
      <c r="C358" s="44"/>
      <c r="D358" s="43"/>
      <c r="E358" s="43"/>
      <c r="F358" s="43"/>
      <c r="G358" s="43"/>
    </row>
    <row r="359" spans="1:7" x14ac:dyDescent="0.2">
      <c r="A359" s="42"/>
      <c r="B359" s="43"/>
      <c r="C359" s="44"/>
      <c r="D359" s="43"/>
      <c r="E359" s="43"/>
      <c r="F359" s="43"/>
      <c r="G359" s="43"/>
    </row>
    <row r="360" spans="1:7" x14ac:dyDescent="0.2">
      <c r="A360" s="42"/>
      <c r="B360" s="43"/>
      <c r="C360" s="44"/>
      <c r="D360" s="43"/>
      <c r="E360" s="43"/>
      <c r="F360" s="43"/>
      <c r="G360" s="43"/>
    </row>
    <row r="361" spans="1:7" x14ac:dyDescent="0.2">
      <c r="A361" s="42"/>
      <c r="B361" s="43"/>
      <c r="C361" s="44"/>
      <c r="D361" s="43"/>
      <c r="E361" s="43"/>
      <c r="F361" s="43"/>
      <c r="G361" s="43"/>
    </row>
    <row r="362" spans="1:7" x14ac:dyDescent="0.2">
      <c r="A362" s="42"/>
      <c r="B362" s="43"/>
      <c r="C362" s="44"/>
      <c r="D362" s="43"/>
      <c r="E362" s="43"/>
      <c r="F362" s="43"/>
      <c r="G362" s="43"/>
    </row>
    <row r="363" spans="1:7" x14ac:dyDescent="0.2">
      <c r="A363" s="42"/>
      <c r="B363" s="43"/>
      <c r="C363" s="44"/>
      <c r="D363" s="43"/>
      <c r="E363" s="43"/>
      <c r="F363" s="43"/>
      <c r="G363" s="43"/>
    </row>
    <row r="364" spans="1:7" x14ac:dyDescent="0.2">
      <c r="A364" s="42"/>
      <c r="B364" s="43"/>
      <c r="C364" s="44"/>
      <c r="D364" s="43"/>
      <c r="E364" s="43"/>
      <c r="F364" s="43"/>
      <c r="G364" s="43"/>
    </row>
    <row r="365" spans="1:7" x14ac:dyDescent="0.2">
      <c r="A365" s="42"/>
      <c r="B365" s="43"/>
      <c r="C365" s="44"/>
      <c r="D365" s="43"/>
      <c r="E365" s="43"/>
      <c r="F365" s="43"/>
      <c r="G365" s="43"/>
    </row>
    <row r="366" spans="1:7" x14ac:dyDescent="0.2">
      <c r="A366" s="42"/>
      <c r="B366" s="43"/>
      <c r="C366" s="44"/>
      <c r="D366" s="43"/>
      <c r="E366" s="43"/>
      <c r="F366" s="43"/>
      <c r="G366" s="43"/>
    </row>
    <row r="367" spans="1:7" x14ac:dyDescent="0.2">
      <c r="A367" s="42"/>
      <c r="B367" s="43"/>
      <c r="C367" s="44"/>
      <c r="D367" s="43"/>
      <c r="E367" s="43"/>
      <c r="F367" s="43"/>
      <c r="G367" s="43"/>
    </row>
    <row r="368" spans="1:7" x14ac:dyDescent="0.2">
      <c r="A368" s="42"/>
      <c r="B368" s="43"/>
      <c r="C368" s="44"/>
      <c r="D368" s="43"/>
      <c r="E368" s="43"/>
      <c r="F368" s="43"/>
      <c r="G368" s="43"/>
    </row>
    <row r="369" spans="1:7" x14ac:dyDescent="0.2">
      <c r="A369" s="42"/>
      <c r="B369" s="43"/>
      <c r="C369" s="44"/>
      <c r="D369" s="43"/>
      <c r="E369" s="43"/>
      <c r="F369" s="43"/>
      <c r="G369" s="43"/>
    </row>
    <row r="370" spans="1:7" x14ac:dyDescent="0.2">
      <c r="A370" s="42"/>
      <c r="B370" s="43"/>
      <c r="C370" s="44"/>
      <c r="D370" s="43"/>
      <c r="E370" s="43"/>
      <c r="F370" s="43"/>
      <c r="G370" s="43"/>
    </row>
    <row r="371" spans="1:7" x14ac:dyDescent="0.2">
      <c r="A371" s="42"/>
      <c r="B371" s="43"/>
      <c r="C371" s="44"/>
      <c r="D371" s="43"/>
      <c r="E371" s="43"/>
      <c r="F371" s="43"/>
      <c r="G371" s="43"/>
    </row>
    <row r="372" spans="1:7" x14ac:dyDescent="0.2">
      <c r="A372" s="42"/>
      <c r="B372" s="43"/>
      <c r="C372" s="44"/>
      <c r="D372" s="43"/>
      <c r="E372" s="43"/>
      <c r="F372" s="43"/>
      <c r="G372" s="43"/>
    </row>
    <row r="373" spans="1:7" x14ac:dyDescent="0.2">
      <c r="A373" s="42"/>
      <c r="B373" s="43"/>
      <c r="C373" s="44"/>
      <c r="D373" s="43"/>
      <c r="E373" s="43"/>
      <c r="F373" s="43"/>
      <c r="G373" s="43"/>
    </row>
    <row r="374" spans="1:7" x14ac:dyDescent="0.2">
      <c r="A374" s="42"/>
      <c r="B374" s="43"/>
      <c r="C374" s="44"/>
      <c r="D374" s="43"/>
      <c r="E374" s="43"/>
      <c r="F374" s="43"/>
      <c r="G374" s="43"/>
    </row>
    <row r="375" spans="1:7" x14ac:dyDescent="0.2">
      <c r="A375" s="42"/>
      <c r="B375" s="43"/>
      <c r="C375" s="44"/>
      <c r="D375" s="43"/>
      <c r="E375" s="43"/>
      <c r="F375" s="43"/>
      <c r="G375" s="43"/>
    </row>
    <row r="376" spans="1:7" x14ac:dyDescent="0.2">
      <c r="A376" s="42"/>
      <c r="B376" s="43"/>
      <c r="C376" s="44"/>
      <c r="D376" s="43"/>
      <c r="E376" s="43"/>
      <c r="F376" s="43"/>
      <c r="G376" s="43"/>
    </row>
    <row r="377" spans="1:7" x14ac:dyDescent="0.2">
      <c r="A377" s="42"/>
      <c r="B377" s="43"/>
      <c r="C377" s="44"/>
      <c r="D377" s="43"/>
      <c r="E377" s="43"/>
      <c r="F377" s="43"/>
      <c r="G377" s="43"/>
    </row>
    <row r="378" spans="1:7" x14ac:dyDescent="0.2">
      <c r="A378" s="42"/>
      <c r="B378" s="43"/>
      <c r="C378" s="44"/>
      <c r="D378" s="43"/>
      <c r="E378" s="43"/>
      <c r="F378" s="43"/>
      <c r="G378" s="43"/>
    </row>
    <row r="379" spans="1:7" x14ac:dyDescent="0.2">
      <c r="A379" s="42"/>
      <c r="B379" s="43"/>
      <c r="C379" s="44"/>
      <c r="D379" s="43"/>
      <c r="E379" s="43"/>
      <c r="F379" s="43"/>
      <c r="G379" s="43"/>
    </row>
    <row r="380" spans="1:7" x14ac:dyDescent="0.2">
      <c r="A380" s="42"/>
      <c r="B380" s="43"/>
      <c r="C380" s="44"/>
      <c r="D380" s="43"/>
      <c r="E380" s="43"/>
      <c r="F380" s="43"/>
      <c r="G380" s="43"/>
    </row>
    <row r="381" spans="1:7" x14ac:dyDescent="0.2">
      <c r="A381" s="42"/>
      <c r="B381" s="43"/>
      <c r="C381" s="44"/>
      <c r="D381" s="43"/>
      <c r="E381" s="43"/>
      <c r="F381" s="43"/>
      <c r="G381" s="43"/>
    </row>
    <row r="382" spans="1:7" x14ac:dyDescent="0.2">
      <c r="A382" s="42"/>
      <c r="B382" s="43"/>
      <c r="C382" s="44"/>
      <c r="D382" s="43"/>
      <c r="E382" s="43"/>
      <c r="F382" s="43"/>
      <c r="G382" s="43"/>
    </row>
    <row r="383" spans="1:7" x14ac:dyDescent="0.2">
      <c r="A383" s="42"/>
      <c r="B383" s="43"/>
      <c r="C383" s="44"/>
      <c r="D383" s="43"/>
      <c r="E383" s="43"/>
      <c r="F383" s="43"/>
      <c r="G383" s="43"/>
    </row>
    <row r="384" spans="1:7" x14ac:dyDescent="0.2">
      <c r="A384" s="42"/>
      <c r="B384" s="43"/>
      <c r="C384" s="44"/>
      <c r="D384" s="43"/>
      <c r="E384" s="43"/>
      <c r="F384" s="43"/>
      <c r="G384" s="43"/>
    </row>
    <row r="385" spans="1:7" x14ac:dyDescent="0.2">
      <c r="A385" s="42"/>
      <c r="B385" s="43"/>
      <c r="C385" s="44"/>
      <c r="D385" s="43"/>
      <c r="E385" s="43"/>
      <c r="F385" s="43"/>
      <c r="G385" s="43"/>
    </row>
    <row r="386" spans="1:7" x14ac:dyDescent="0.2">
      <c r="A386" s="42"/>
      <c r="B386" s="43"/>
      <c r="C386" s="44"/>
      <c r="D386" s="43"/>
      <c r="E386" s="43"/>
      <c r="F386" s="43"/>
      <c r="G386" s="43"/>
    </row>
    <row r="387" spans="1:7" x14ac:dyDescent="0.2">
      <c r="A387" s="42"/>
      <c r="B387" s="43"/>
      <c r="C387" s="44"/>
      <c r="D387" s="43"/>
      <c r="E387" s="43"/>
      <c r="F387" s="43"/>
      <c r="G387" s="43"/>
    </row>
    <row r="388" spans="1:7" x14ac:dyDescent="0.2">
      <c r="A388" s="42"/>
      <c r="B388" s="43"/>
      <c r="C388" s="44"/>
      <c r="D388" s="43"/>
      <c r="E388" s="43"/>
      <c r="F388" s="43"/>
      <c r="G388" s="43"/>
    </row>
    <row r="389" spans="1:7" x14ac:dyDescent="0.2">
      <c r="A389" s="42"/>
      <c r="B389" s="43"/>
      <c r="C389" s="44"/>
      <c r="D389" s="43"/>
      <c r="E389" s="43"/>
      <c r="F389" s="43"/>
      <c r="G389" s="43"/>
    </row>
    <row r="390" spans="1:7" x14ac:dyDescent="0.2">
      <c r="A390" s="42"/>
      <c r="B390" s="43"/>
      <c r="C390" s="44"/>
      <c r="D390" s="43"/>
      <c r="E390" s="43"/>
      <c r="F390" s="43"/>
      <c r="G390" s="43"/>
    </row>
    <row r="391" spans="1:7" x14ac:dyDescent="0.2">
      <c r="A391" s="42"/>
      <c r="B391" s="43"/>
      <c r="C391" s="44"/>
      <c r="D391" s="43"/>
      <c r="E391" s="43"/>
      <c r="F391" s="43"/>
      <c r="G391" s="43"/>
    </row>
    <row r="392" spans="1:7" x14ac:dyDescent="0.2">
      <c r="A392" s="42"/>
      <c r="B392" s="43"/>
      <c r="C392" s="44"/>
      <c r="D392" s="43"/>
      <c r="E392" s="43"/>
      <c r="F392" s="43"/>
      <c r="G392" s="43"/>
    </row>
    <row r="393" spans="1:7" x14ac:dyDescent="0.2">
      <c r="A393" s="42"/>
      <c r="B393" s="43"/>
      <c r="C393" s="44"/>
      <c r="D393" s="43"/>
      <c r="E393" s="43"/>
      <c r="F393" s="43"/>
      <c r="G393" s="43"/>
    </row>
    <row r="394" spans="1:7" x14ac:dyDescent="0.2">
      <c r="A394" s="42"/>
      <c r="B394" s="43"/>
      <c r="C394" s="44"/>
      <c r="D394" s="43"/>
      <c r="E394" s="43"/>
      <c r="F394" s="43"/>
      <c r="G394" s="43"/>
    </row>
    <row r="395" spans="1:7" x14ac:dyDescent="0.2">
      <c r="A395" s="42"/>
      <c r="B395" s="43"/>
      <c r="C395" s="44"/>
      <c r="D395" s="43"/>
      <c r="E395" s="43"/>
      <c r="F395" s="43"/>
      <c r="G395" s="43"/>
    </row>
    <row r="396" spans="1:7" x14ac:dyDescent="0.2">
      <c r="A396" s="42"/>
      <c r="B396" s="43"/>
      <c r="C396" s="44"/>
      <c r="D396" s="43"/>
      <c r="E396" s="43"/>
      <c r="F396" s="43"/>
      <c r="G396" s="43"/>
    </row>
    <row r="397" spans="1:7" x14ac:dyDescent="0.2">
      <c r="A397" s="42"/>
      <c r="B397" s="43"/>
      <c r="C397" s="44"/>
      <c r="D397" s="43"/>
      <c r="E397" s="43"/>
      <c r="F397" s="43"/>
      <c r="G397" s="43"/>
    </row>
    <row r="398" spans="1:7" x14ac:dyDescent="0.2">
      <c r="A398" s="42"/>
      <c r="B398" s="43"/>
      <c r="C398" s="44"/>
      <c r="D398" s="43"/>
      <c r="E398" s="43"/>
      <c r="F398" s="43"/>
      <c r="G398" s="43"/>
    </row>
    <row r="399" spans="1:7" x14ac:dyDescent="0.2">
      <c r="A399" s="42"/>
      <c r="B399" s="43"/>
      <c r="C399" s="44"/>
      <c r="D399" s="43"/>
      <c r="E399" s="43"/>
      <c r="F399" s="43"/>
      <c r="G399" s="43"/>
    </row>
    <row r="400" spans="1:7" x14ac:dyDescent="0.2">
      <c r="A400" s="42"/>
      <c r="B400" s="43"/>
      <c r="C400" s="44"/>
      <c r="D400" s="43"/>
      <c r="E400" s="43"/>
      <c r="F400" s="43"/>
      <c r="G400" s="43"/>
    </row>
    <row r="401" spans="1:7" x14ac:dyDescent="0.2">
      <c r="A401" s="42"/>
      <c r="B401" s="43"/>
      <c r="C401" s="44"/>
      <c r="D401" s="43"/>
      <c r="E401" s="43"/>
      <c r="F401" s="43"/>
      <c r="G401" s="43"/>
    </row>
    <row r="402" spans="1:7" x14ac:dyDescent="0.2">
      <c r="A402" s="42"/>
      <c r="B402" s="43"/>
      <c r="C402" s="44"/>
      <c r="D402" s="43"/>
      <c r="E402" s="43"/>
      <c r="F402" s="43"/>
      <c r="G402" s="43"/>
    </row>
    <row r="403" spans="1:7" x14ac:dyDescent="0.2">
      <c r="A403" s="42"/>
      <c r="B403" s="43"/>
      <c r="C403" s="44"/>
      <c r="D403" s="43"/>
      <c r="E403" s="43"/>
      <c r="F403" s="43"/>
      <c r="G403" s="43"/>
    </row>
    <row r="404" spans="1:7" x14ac:dyDescent="0.2">
      <c r="A404" s="42"/>
      <c r="B404" s="43"/>
      <c r="C404" s="44"/>
      <c r="D404" s="43"/>
      <c r="E404" s="43"/>
      <c r="F404" s="43"/>
      <c r="G404" s="43"/>
    </row>
    <row r="405" spans="1:7" x14ac:dyDescent="0.2">
      <c r="A405" s="42"/>
      <c r="B405" s="43"/>
      <c r="C405" s="44"/>
      <c r="D405" s="43"/>
      <c r="E405" s="43"/>
      <c r="F405" s="43"/>
      <c r="G405" s="43"/>
    </row>
    <row r="406" spans="1:7" x14ac:dyDescent="0.2">
      <c r="A406" s="42"/>
      <c r="B406" s="43"/>
      <c r="C406" s="44"/>
      <c r="D406" s="43"/>
      <c r="E406" s="43"/>
      <c r="F406" s="43"/>
      <c r="G406" s="43"/>
    </row>
    <row r="407" spans="1:7" x14ac:dyDescent="0.2">
      <c r="A407" s="42"/>
      <c r="B407" s="43"/>
      <c r="C407" s="44"/>
      <c r="D407" s="43"/>
      <c r="E407" s="43"/>
      <c r="F407" s="43"/>
      <c r="G407" s="43"/>
    </row>
    <row r="408" spans="1:7" x14ac:dyDescent="0.2">
      <c r="A408" s="42"/>
      <c r="B408" s="43"/>
      <c r="C408" s="44"/>
      <c r="D408" s="43"/>
      <c r="E408" s="43"/>
      <c r="F408" s="43"/>
      <c r="G408" s="43"/>
    </row>
    <row r="409" spans="1:7" x14ac:dyDescent="0.2">
      <c r="A409" s="42"/>
      <c r="B409" s="43"/>
      <c r="C409" s="44"/>
      <c r="D409" s="43"/>
      <c r="E409" s="43"/>
      <c r="F409" s="43"/>
      <c r="G409" s="43"/>
    </row>
    <row r="410" spans="1:7" x14ac:dyDescent="0.2">
      <c r="A410" s="42"/>
      <c r="B410" s="43"/>
      <c r="C410" s="44"/>
      <c r="D410" s="43"/>
      <c r="E410" s="43"/>
      <c r="F410" s="43"/>
      <c r="G410" s="43"/>
    </row>
    <row r="411" spans="1:7" x14ac:dyDescent="0.2">
      <c r="A411" s="42"/>
      <c r="B411" s="43"/>
      <c r="C411" s="44"/>
      <c r="D411" s="43"/>
      <c r="E411" s="43"/>
      <c r="F411" s="43"/>
      <c r="G411" s="43"/>
    </row>
    <row r="412" spans="1:7" x14ac:dyDescent="0.2">
      <c r="A412" s="42"/>
      <c r="B412" s="43"/>
      <c r="C412" s="44"/>
      <c r="D412" s="43"/>
      <c r="E412" s="43"/>
      <c r="F412" s="43"/>
      <c r="G412" s="43"/>
    </row>
    <row r="413" spans="1:7" x14ac:dyDescent="0.2">
      <c r="A413" s="42"/>
      <c r="B413" s="43"/>
      <c r="C413" s="44"/>
      <c r="D413" s="43"/>
      <c r="E413" s="43"/>
      <c r="F413" s="43"/>
      <c r="G413" s="43"/>
    </row>
    <row r="414" spans="1:7" x14ac:dyDescent="0.2">
      <c r="A414" s="42"/>
      <c r="B414" s="43"/>
      <c r="C414" s="44"/>
      <c r="D414" s="43"/>
      <c r="E414" s="43"/>
      <c r="F414" s="43"/>
      <c r="G414" s="43"/>
    </row>
    <row r="415" spans="1:7" x14ac:dyDescent="0.2">
      <c r="A415" s="42"/>
      <c r="B415" s="43"/>
      <c r="C415" s="44"/>
      <c r="D415" s="43"/>
      <c r="E415" s="43"/>
      <c r="F415" s="43"/>
      <c r="G415" s="43"/>
    </row>
    <row r="416" spans="1:7" x14ac:dyDescent="0.2">
      <c r="A416" s="42"/>
      <c r="B416" s="43"/>
      <c r="C416" s="44"/>
      <c r="D416" s="43"/>
      <c r="E416" s="43"/>
      <c r="F416" s="43"/>
      <c r="G416" s="43"/>
    </row>
    <row r="417" spans="1:7" x14ac:dyDescent="0.2">
      <c r="A417" s="42"/>
      <c r="B417" s="43"/>
      <c r="C417" s="44"/>
      <c r="D417" s="43"/>
      <c r="E417" s="43"/>
      <c r="F417" s="43"/>
      <c r="G417" s="43"/>
    </row>
    <row r="418" spans="1:7" x14ac:dyDescent="0.2">
      <c r="A418" s="42"/>
      <c r="B418" s="43"/>
      <c r="C418" s="44"/>
      <c r="D418" s="43"/>
      <c r="E418" s="43"/>
      <c r="F418" s="43"/>
      <c r="G418" s="43"/>
    </row>
    <row r="419" spans="1:7" x14ac:dyDescent="0.2">
      <c r="A419" s="42"/>
      <c r="B419" s="43"/>
      <c r="C419" s="44"/>
      <c r="D419" s="43"/>
      <c r="E419" s="43"/>
      <c r="F419" s="43"/>
      <c r="G419" s="43"/>
    </row>
    <row r="420" spans="1:7" x14ac:dyDescent="0.2">
      <c r="A420" s="42"/>
      <c r="B420" s="43"/>
      <c r="C420" s="44"/>
      <c r="D420" s="43"/>
      <c r="E420" s="43"/>
      <c r="F420" s="43"/>
      <c r="G420" s="43"/>
    </row>
    <row r="421" spans="1:7" x14ac:dyDescent="0.2">
      <c r="A421" s="42"/>
      <c r="B421" s="43"/>
      <c r="C421" s="44"/>
      <c r="D421" s="43"/>
      <c r="E421" s="43"/>
      <c r="F421" s="43"/>
      <c r="G421" s="43"/>
    </row>
    <row r="422" spans="1:7" x14ac:dyDescent="0.2">
      <c r="A422" s="42"/>
      <c r="B422" s="43"/>
      <c r="C422" s="44"/>
      <c r="D422" s="43"/>
      <c r="E422" s="43"/>
      <c r="F422" s="43"/>
      <c r="G422" s="43"/>
    </row>
    <row r="423" spans="1:7" x14ac:dyDescent="0.2">
      <c r="A423" s="42"/>
      <c r="B423" s="43"/>
      <c r="C423" s="44"/>
      <c r="D423" s="43"/>
      <c r="E423" s="43"/>
      <c r="F423" s="43"/>
      <c r="G423" s="43"/>
    </row>
    <row r="424" spans="1:7" x14ac:dyDescent="0.2">
      <c r="A424" s="42"/>
      <c r="B424" s="43"/>
      <c r="C424" s="44"/>
      <c r="D424" s="43"/>
      <c r="E424" s="43"/>
      <c r="F424" s="43"/>
      <c r="G424" s="43"/>
    </row>
    <row r="425" spans="1:7" x14ac:dyDescent="0.2">
      <c r="A425" s="42"/>
      <c r="B425" s="43"/>
      <c r="C425" s="44"/>
      <c r="D425" s="43"/>
      <c r="E425" s="43"/>
      <c r="F425" s="43"/>
      <c r="G425" s="43"/>
    </row>
    <row r="426" spans="1:7" x14ac:dyDescent="0.2">
      <c r="A426" s="42"/>
      <c r="B426" s="43"/>
      <c r="C426" s="44"/>
      <c r="D426" s="43"/>
      <c r="E426" s="43"/>
      <c r="F426" s="43"/>
      <c r="G426" s="43"/>
    </row>
    <row r="427" spans="1:7" x14ac:dyDescent="0.2">
      <c r="A427" s="42"/>
      <c r="B427" s="43"/>
      <c r="C427" s="44"/>
      <c r="D427" s="43"/>
      <c r="E427" s="43"/>
      <c r="F427" s="43"/>
      <c r="G427" s="43"/>
    </row>
    <row r="428" spans="1:7" x14ac:dyDescent="0.2">
      <c r="A428" s="42"/>
      <c r="B428" s="43"/>
      <c r="C428" s="44"/>
      <c r="D428" s="43"/>
      <c r="E428" s="43"/>
      <c r="F428" s="43"/>
      <c r="G428" s="43"/>
    </row>
    <row r="429" spans="1:7" x14ac:dyDescent="0.2">
      <c r="A429" s="42"/>
      <c r="B429" s="43"/>
      <c r="C429" s="44"/>
      <c r="D429" s="43"/>
      <c r="E429" s="43"/>
      <c r="F429" s="43"/>
      <c r="G429" s="43"/>
    </row>
    <row r="430" spans="1:7" x14ac:dyDescent="0.2">
      <c r="A430" s="42"/>
      <c r="B430" s="43"/>
      <c r="C430" s="44"/>
      <c r="D430" s="43"/>
      <c r="E430" s="43"/>
      <c r="F430" s="43"/>
      <c r="G430" s="43"/>
    </row>
    <row r="431" spans="1:7" x14ac:dyDescent="0.2">
      <c r="A431" s="42"/>
      <c r="B431" s="43"/>
      <c r="C431" s="44"/>
      <c r="D431" s="43"/>
      <c r="E431" s="43"/>
      <c r="F431" s="43"/>
      <c r="G431" s="43"/>
    </row>
    <row r="432" spans="1:7" x14ac:dyDescent="0.2">
      <c r="A432" s="42"/>
      <c r="B432" s="43"/>
      <c r="C432" s="44"/>
      <c r="D432" s="43"/>
      <c r="E432" s="43"/>
      <c r="F432" s="43"/>
      <c r="G432" s="43"/>
    </row>
    <row r="433" spans="1:7" x14ac:dyDescent="0.2">
      <c r="A433" s="42"/>
      <c r="B433" s="43"/>
      <c r="C433" s="44"/>
      <c r="D433" s="43"/>
      <c r="E433" s="43"/>
      <c r="F433" s="43"/>
      <c r="G433" s="43"/>
    </row>
    <row r="434" spans="1:7" x14ac:dyDescent="0.2">
      <c r="A434" s="42"/>
      <c r="B434" s="43"/>
      <c r="C434" s="44"/>
      <c r="D434" s="43"/>
      <c r="E434" s="43"/>
      <c r="F434" s="43"/>
      <c r="G434" s="43"/>
    </row>
    <row r="435" spans="1:7" x14ac:dyDescent="0.2">
      <c r="A435" s="42"/>
      <c r="B435" s="43"/>
      <c r="C435" s="44"/>
      <c r="D435" s="43"/>
      <c r="E435" s="43"/>
      <c r="F435" s="43"/>
      <c r="G435" s="43"/>
    </row>
    <row r="436" spans="1:7" x14ac:dyDescent="0.2">
      <c r="A436" s="42"/>
      <c r="B436" s="43"/>
      <c r="C436" s="44"/>
      <c r="D436" s="43"/>
      <c r="E436" s="43"/>
      <c r="F436" s="43"/>
      <c r="G436" s="43"/>
    </row>
    <row r="437" spans="1:7" x14ac:dyDescent="0.2">
      <c r="A437" s="42"/>
      <c r="B437" s="43"/>
      <c r="C437" s="44"/>
      <c r="D437" s="43"/>
      <c r="E437" s="43"/>
      <c r="F437" s="43"/>
      <c r="G437" s="43"/>
    </row>
    <row r="438" spans="1:7" x14ac:dyDescent="0.2">
      <c r="A438" s="42"/>
      <c r="B438" s="43"/>
      <c r="C438" s="44"/>
      <c r="D438" s="43"/>
      <c r="E438" s="43"/>
      <c r="F438" s="43"/>
      <c r="G438" s="43"/>
    </row>
    <row r="439" spans="1:7" x14ac:dyDescent="0.2">
      <c r="A439" s="42"/>
      <c r="B439" s="43"/>
      <c r="C439" s="44"/>
      <c r="D439" s="43"/>
      <c r="E439" s="43"/>
      <c r="F439" s="43"/>
      <c r="G439" s="43"/>
    </row>
    <row r="440" spans="1:7" x14ac:dyDescent="0.2">
      <c r="A440" s="42"/>
      <c r="B440" s="43"/>
      <c r="C440" s="44"/>
      <c r="D440" s="43"/>
      <c r="E440" s="43"/>
      <c r="F440" s="43"/>
      <c r="G440" s="43"/>
    </row>
    <row r="441" spans="1:7" x14ac:dyDescent="0.2">
      <c r="A441" s="42"/>
      <c r="B441" s="43"/>
      <c r="C441" s="44"/>
      <c r="D441" s="43"/>
      <c r="E441" s="43"/>
      <c r="F441" s="43"/>
      <c r="G441" s="43"/>
    </row>
    <row r="442" spans="1:7" x14ac:dyDescent="0.2">
      <c r="A442" s="42"/>
      <c r="B442" s="43"/>
      <c r="C442" s="44"/>
      <c r="D442" s="43"/>
      <c r="E442" s="43"/>
      <c r="F442" s="43"/>
      <c r="G442" s="43"/>
    </row>
    <row r="443" spans="1:7" x14ac:dyDescent="0.2">
      <c r="A443" s="42"/>
      <c r="B443" s="43"/>
      <c r="C443" s="44"/>
      <c r="D443" s="43"/>
      <c r="E443" s="43"/>
      <c r="F443" s="43"/>
      <c r="G443" s="43"/>
    </row>
    <row r="444" spans="1:7" x14ac:dyDescent="0.2">
      <c r="A444" s="42"/>
      <c r="B444" s="43"/>
      <c r="C444" s="44"/>
      <c r="D444" s="43"/>
      <c r="E444" s="43"/>
      <c r="F444" s="43"/>
      <c r="G444" s="43"/>
    </row>
    <row r="445" spans="1:7" x14ac:dyDescent="0.2">
      <c r="A445" s="42"/>
      <c r="B445" s="43"/>
      <c r="C445" s="44"/>
      <c r="D445" s="43"/>
      <c r="E445" s="43"/>
      <c r="F445" s="43"/>
      <c r="G445" s="43"/>
    </row>
    <row r="446" spans="1:7" x14ac:dyDescent="0.2">
      <c r="A446" s="42"/>
      <c r="B446" s="43"/>
      <c r="C446" s="44"/>
      <c r="D446" s="43"/>
      <c r="E446" s="43"/>
      <c r="F446" s="43"/>
      <c r="G446" s="43"/>
    </row>
    <row r="447" spans="1:7" x14ac:dyDescent="0.2">
      <c r="A447" s="42"/>
      <c r="B447" s="43"/>
      <c r="C447" s="44"/>
      <c r="D447" s="43"/>
      <c r="E447" s="43"/>
      <c r="F447" s="43"/>
      <c r="G447" s="43"/>
    </row>
    <row r="448" spans="1:7" x14ac:dyDescent="0.2">
      <c r="A448" s="42"/>
      <c r="B448" s="43"/>
      <c r="C448" s="44"/>
      <c r="D448" s="43"/>
      <c r="E448" s="43"/>
      <c r="F448" s="43"/>
      <c r="G448" s="43"/>
    </row>
    <row r="449" spans="1:7" x14ac:dyDescent="0.2">
      <c r="A449" s="42"/>
      <c r="B449" s="43"/>
      <c r="C449" s="44"/>
      <c r="D449" s="43"/>
      <c r="E449" s="43"/>
      <c r="F449" s="43"/>
      <c r="G449" s="43"/>
    </row>
    <row r="450" spans="1:7" x14ac:dyDescent="0.2">
      <c r="A450" s="42"/>
      <c r="B450" s="43"/>
      <c r="C450" s="44"/>
      <c r="D450" s="43"/>
      <c r="E450" s="43"/>
      <c r="F450" s="43"/>
      <c r="G450" s="43"/>
    </row>
    <row r="451" spans="1:7" x14ac:dyDescent="0.2">
      <c r="A451" s="42"/>
      <c r="B451" s="43"/>
      <c r="C451" s="44"/>
      <c r="D451" s="43"/>
      <c r="E451" s="43"/>
      <c r="F451" s="43"/>
      <c r="G451" s="43"/>
    </row>
    <row r="452" spans="1:7" x14ac:dyDescent="0.2">
      <c r="A452" s="42"/>
      <c r="B452" s="43"/>
      <c r="C452" s="44"/>
      <c r="D452" s="43"/>
      <c r="E452" s="43"/>
      <c r="F452" s="43"/>
      <c r="G452" s="43"/>
    </row>
    <row r="453" spans="1:7" x14ac:dyDescent="0.2">
      <c r="A453" s="42"/>
      <c r="B453" s="43"/>
      <c r="C453" s="44"/>
      <c r="D453" s="43"/>
      <c r="E453" s="43"/>
      <c r="F453" s="43"/>
      <c r="G453" s="43"/>
    </row>
  </sheetData>
  <mergeCells count="5">
    <mergeCell ref="A6:G6"/>
    <mergeCell ref="A7:G7"/>
    <mergeCell ref="A9:A10"/>
    <mergeCell ref="B9:D9"/>
    <mergeCell ref="E9:G9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rgb="FF0070C0"/>
  </sheetPr>
  <dimension ref="A1:G453"/>
  <sheetViews>
    <sheetView view="pageBreakPreview" zoomScaleNormal="100" zoomScaleSheetLayoutView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13" sqref="B13"/>
    </sheetView>
  </sheetViews>
  <sheetFormatPr defaultRowHeight="11.25" x14ac:dyDescent="0.2"/>
  <cols>
    <col min="1" max="1" width="45.83203125" style="7" customWidth="1"/>
    <col min="2" max="2" width="18.83203125" style="2" customWidth="1"/>
    <col min="3" max="3" width="18.83203125" style="8" customWidth="1"/>
    <col min="4" max="4" width="13.83203125" style="2" customWidth="1"/>
    <col min="5" max="6" width="18.83203125" style="2" customWidth="1"/>
    <col min="7" max="7" width="13.83203125" style="2" customWidth="1"/>
    <col min="8" max="16384" width="9.33203125" style="2"/>
  </cols>
  <sheetData>
    <row r="1" spans="1:7" x14ac:dyDescent="0.2">
      <c r="A1" s="1"/>
      <c r="C1" s="2"/>
      <c r="D1" s="1"/>
      <c r="E1" s="1"/>
      <c r="F1" s="3"/>
      <c r="G1" s="1"/>
    </row>
    <row r="2" spans="1:7" x14ac:dyDescent="0.2">
      <c r="A2" s="1"/>
      <c r="C2" s="2"/>
      <c r="D2" s="1"/>
      <c r="E2" s="1"/>
      <c r="F2" s="4"/>
      <c r="G2" s="1"/>
    </row>
    <row r="3" spans="1:7" x14ac:dyDescent="0.2">
      <c r="A3" s="1"/>
      <c r="C3" s="2"/>
      <c r="D3" s="1"/>
      <c r="E3" s="1"/>
      <c r="F3" s="4"/>
      <c r="G3" s="1"/>
    </row>
    <row r="4" spans="1:7" x14ac:dyDescent="0.2">
      <c r="A4" s="1"/>
      <c r="C4" s="2"/>
      <c r="D4" s="1"/>
      <c r="E4" s="1"/>
      <c r="F4" s="4"/>
      <c r="G4" s="1"/>
    </row>
    <row r="5" spans="1:7" x14ac:dyDescent="0.2">
      <c r="A5" s="5"/>
      <c r="B5" s="5"/>
      <c r="C5" s="5"/>
      <c r="D5" s="5"/>
      <c r="E5" s="5"/>
      <c r="F5" s="5"/>
      <c r="G5" s="5"/>
    </row>
    <row r="6" spans="1:7" ht="23.25" customHeight="1" x14ac:dyDescent="0.2">
      <c r="A6" s="54" t="s">
        <v>448</v>
      </c>
      <c r="B6" s="54"/>
      <c r="C6" s="54"/>
      <c r="D6" s="54"/>
      <c r="E6" s="54"/>
      <c r="F6" s="54"/>
      <c r="G6" s="54"/>
    </row>
    <row r="7" spans="1:7" ht="12.75" x14ac:dyDescent="0.2">
      <c r="A7" s="54" t="str">
        <f>"WYDATKI "&amp;(UPPER(MID([7]Table!$D$26,10,99)))</f>
        <v>WYDATKI PRAGA-PÓŁNOC</v>
      </c>
      <c r="B7" s="54"/>
      <c r="C7" s="54"/>
      <c r="D7" s="54"/>
      <c r="E7" s="54"/>
      <c r="F7" s="54"/>
      <c r="G7" s="54"/>
    </row>
    <row r="8" spans="1:7" x14ac:dyDescent="0.2">
      <c r="A8" s="2"/>
      <c r="C8" s="2"/>
    </row>
    <row r="9" spans="1:7" s="12" customFormat="1" ht="18" customHeight="1" x14ac:dyDescent="0.2">
      <c r="A9" s="55" t="s">
        <v>2</v>
      </c>
      <c r="B9" s="56" t="s">
        <v>3</v>
      </c>
      <c r="C9" s="56"/>
      <c r="D9" s="56"/>
      <c r="E9" s="56" t="s">
        <v>12</v>
      </c>
      <c r="F9" s="56"/>
      <c r="G9" s="56"/>
    </row>
    <row r="10" spans="1:7" s="14" customFormat="1" ht="23.25" customHeight="1" x14ac:dyDescent="0.2">
      <c r="A10" s="55"/>
      <c r="B10" s="13" t="s">
        <v>3</v>
      </c>
      <c r="C10" s="13" t="s">
        <v>1</v>
      </c>
      <c r="D10" s="13" t="s">
        <v>13</v>
      </c>
      <c r="E10" s="13" t="s">
        <v>3</v>
      </c>
      <c r="F10" s="13" t="s">
        <v>1</v>
      </c>
      <c r="G10" s="13" t="s">
        <v>14</v>
      </c>
    </row>
    <row r="11" spans="1:7" s="50" customFormat="1" ht="9.75" x14ac:dyDescent="0.2">
      <c r="A11" s="48">
        <v>1</v>
      </c>
      <c r="B11" s="49">
        <v>2</v>
      </c>
      <c r="C11" s="49">
        <v>3</v>
      </c>
      <c r="D11" s="49">
        <v>4</v>
      </c>
      <c r="E11" s="49">
        <v>5</v>
      </c>
      <c r="F11" s="49">
        <v>6</v>
      </c>
      <c r="G11" s="49">
        <v>7</v>
      </c>
    </row>
    <row r="12" spans="1:7" s="6" customFormat="1" x14ac:dyDescent="0.2">
      <c r="A12" s="15" t="s">
        <v>0</v>
      </c>
      <c r="B12" s="16">
        <v>490386835</v>
      </c>
      <c r="C12" s="17">
        <v>241365864.15000001</v>
      </c>
      <c r="D12" s="18">
        <v>49.219482849999999</v>
      </c>
      <c r="E12" s="16">
        <v>100291485</v>
      </c>
      <c r="F12" s="17">
        <v>48179228.969999999</v>
      </c>
      <c r="G12" s="18">
        <v>48.039201902000002</v>
      </c>
    </row>
    <row r="13" spans="1:7" x14ac:dyDescent="0.2">
      <c r="A13" s="19" t="s">
        <v>15</v>
      </c>
      <c r="B13" s="16">
        <v>1630868</v>
      </c>
      <c r="C13" s="17">
        <v>322889.42</v>
      </c>
      <c r="D13" s="18">
        <v>19.798623800000001</v>
      </c>
      <c r="E13" s="16">
        <v>1432868</v>
      </c>
      <c r="F13" s="17">
        <v>269175.92</v>
      </c>
      <c r="G13" s="18">
        <v>18.785814185</v>
      </c>
    </row>
    <row r="14" spans="1:7" x14ac:dyDescent="0.2">
      <c r="A14" s="20" t="s">
        <v>16</v>
      </c>
      <c r="B14" s="21">
        <v>1630868</v>
      </c>
      <c r="C14" s="22">
        <v>322889.42</v>
      </c>
      <c r="D14" s="23">
        <v>19.798623800000001</v>
      </c>
      <c r="E14" s="21">
        <v>1432868</v>
      </c>
      <c r="F14" s="22">
        <v>269175.92</v>
      </c>
      <c r="G14" s="23">
        <v>18.785814185</v>
      </c>
    </row>
    <row r="15" spans="1:7" x14ac:dyDescent="0.2">
      <c r="A15" s="24" t="s">
        <v>17</v>
      </c>
      <c r="B15" s="25">
        <v>1246868</v>
      </c>
      <c r="C15" s="26">
        <v>235883.87</v>
      </c>
      <c r="D15" s="27">
        <v>18.918110817999999</v>
      </c>
      <c r="E15" s="25">
        <v>1246868</v>
      </c>
      <c r="F15" s="26">
        <v>235883.87</v>
      </c>
      <c r="G15" s="27">
        <v>18.918110817999999</v>
      </c>
    </row>
    <row r="16" spans="1:7" x14ac:dyDescent="0.2">
      <c r="A16" s="28" t="s">
        <v>18</v>
      </c>
      <c r="B16" s="29">
        <v>1246868</v>
      </c>
      <c r="C16" s="30">
        <v>235883.87</v>
      </c>
      <c r="D16" s="31">
        <v>18.918110817999999</v>
      </c>
      <c r="E16" s="29">
        <v>1246868</v>
      </c>
      <c r="F16" s="30">
        <v>235883.87</v>
      </c>
      <c r="G16" s="31">
        <v>18.918110817999999</v>
      </c>
    </row>
    <row r="17" spans="1:7" x14ac:dyDescent="0.2">
      <c r="A17" s="24" t="s">
        <v>20</v>
      </c>
      <c r="B17" s="25">
        <v>161000</v>
      </c>
      <c r="C17" s="26">
        <v>33292.050000000003</v>
      </c>
      <c r="D17" s="27">
        <v>20.678291925</v>
      </c>
      <c r="E17" s="25">
        <v>161000</v>
      </c>
      <c r="F17" s="26">
        <v>33292.050000000003</v>
      </c>
      <c r="G17" s="27">
        <v>20.678291925</v>
      </c>
    </row>
    <row r="18" spans="1:7" x14ac:dyDescent="0.2">
      <c r="A18" s="28" t="s">
        <v>229</v>
      </c>
      <c r="B18" s="29">
        <v>131000</v>
      </c>
      <c r="C18" s="30">
        <v>33292.050000000003</v>
      </c>
      <c r="D18" s="31">
        <v>25.413778625999999</v>
      </c>
      <c r="E18" s="29">
        <v>131000</v>
      </c>
      <c r="F18" s="30">
        <v>33292.050000000003</v>
      </c>
      <c r="G18" s="31">
        <v>25.413778625999999</v>
      </c>
    </row>
    <row r="19" spans="1:7" x14ac:dyDescent="0.2">
      <c r="A19" s="28" t="s">
        <v>21</v>
      </c>
      <c r="B19" s="29">
        <v>30000</v>
      </c>
      <c r="C19" s="32">
        <v>0</v>
      </c>
      <c r="D19" s="33">
        <v>0</v>
      </c>
      <c r="E19" s="29">
        <v>30000</v>
      </c>
      <c r="F19" s="32">
        <v>0</v>
      </c>
      <c r="G19" s="33">
        <v>0</v>
      </c>
    </row>
    <row r="20" spans="1:7" x14ac:dyDescent="0.2">
      <c r="A20" s="24" t="s">
        <v>22</v>
      </c>
      <c r="B20" s="25">
        <v>25000</v>
      </c>
      <c r="C20" s="36">
        <v>0</v>
      </c>
      <c r="D20" s="37">
        <v>0</v>
      </c>
      <c r="E20" s="25">
        <v>25000</v>
      </c>
      <c r="F20" s="36">
        <v>0</v>
      </c>
      <c r="G20" s="37">
        <v>0</v>
      </c>
    </row>
    <row r="21" spans="1:7" ht="21" x14ac:dyDescent="0.2">
      <c r="A21" s="24" t="s">
        <v>231</v>
      </c>
      <c r="B21" s="25">
        <v>198000</v>
      </c>
      <c r="C21" s="26">
        <v>53713.5</v>
      </c>
      <c r="D21" s="27">
        <v>27.128030302999999</v>
      </c>
      <c r="E21" s="25"/>
      <c r="F21" s="25"/>
      <c r="G21" s="25"/>
    </row>
    <row r="22" spans="1:7" ht="22.5" x14ac:dyDescent="0.2">
      <c r="A22" s="19" t="s">
        <v>23</v>
      </c>
      <c r="B22" s="16">
        <v>140451923</v>
      </c>
      <c r="C22" s="17">
        <v>65750464.960000001</v>
      </c>
      <c r="D22" s="18">
        <v>46.813502837999998</v>
      </c>
      <c r="E22" s="16">
        <v>672139</v>
      </c>
      <c r="F22" s="17">
        <v>215021.56</v>
      </c>
      <c r="G22" s="18">
        <v>31.990638840999999</v>
      </c>
    </row>
    <row r="23" spans="1:7" ht="33.75" x14ac:dyDescent="0.2">
      <c r="A23" s="20" t="s">
        <v>26</v>
      </c>
      <c r="B23" s="21">
        <v>136033264</v>
      </c>
      <c r="C23" s="22">
        <v>64007610.289999999</v>
      </c>
      <c r="D23" s="23">
        <v>47.052910742000002</v>
      </c>
      <c r="E23" s="21">
        <v>108639</v>
      </c>
      <c r="F23" s="22">
        <v>69320.710000000006</v>
      </c>
      <c r="G23" s="23">
        <v>63.808310091000003</v>
      </c>
    </row>
    <row r="24" spans="1:7" ht="21" x14ac:dyDescent="0.2">
      <c r="A24" s="24" t="s">
        <v>27</v>
      </c>
      <c r="B24" s="25">
        <v>37048672</v>
      </c>
      <c r="C24" s="26">
        <v>19472833.399999999</v>
      </c>
      <c r="D24" s="27">
        <v>52.560138727999998</v>
      </c>
      <c r="E24" s="25">
        <v>52824</v>
      </c>
      <c r="F24" s="26">
        <v>13608.22</v>
      </c>
      <c r="G24" s="27">
        <v>25.761434197</v>
      </c>
    </row>
    <row r="25" spans="1:7" ht="21" x14ac:dyDescent="0.2">
      <c r="A25" s="24" t="s">
        <v>28</v>
      </c>
      <c r="B25" s="25">
        <v>31227952</v>
      </c>
      <c r="C25" s="26">
        <v>10377575.109999999</v>
      </c>
      <c r="D25" s="27">
        <v>33.231686502999999</v>
      </c>
      <c r="E25" s="25"/>
      <c r="F25" s="25"/>
      <c r="G25" s="25"/>
    </row>
    <row r="26" spans="1:7" ht="21" x14ac:dyDescent="0.2">
      <c r="A26" s="24" t="s">
        <v>181</v>
      </c>
      <c r="B26" s="25">
        <v>36192058</v>
      </c>
      <c r="C26" s="26">
        <v>17594283.129999999</v>
      </c>
      <c r="D26" s="27">
        <v>48.613657531999998</v>
      </c>
      <c r="E26" s="25"/>
      <c r="F26" s="25"/>
      <c r="G26" s="25"/>
    </row>
    <row r="27" spans="1:7" x14ac:dyDescent="0.2">
      <c r="A27" s="24" t="s">
        <v>29</v>
      </c>
      <c r="B27" s="25">
        <v>31030000</v>
      </c>
      <c r="C27" s="26">
        <v>16259841.300000001</v>
      </c>
      <c r="D27" s="27">
        <v>52.400390911999999</v>
      </c>
      <c r="E27" s="25"/>
      <c r="F27" s="25"/>
      <c r="G27" s="25"/>
    </row>
    <row r="28" spans="1:7" ht="21" x14ac:dyDescent="0.2">
      <c r="A28" s="24" t="s">
        <v>30</v>
      </c>
      <c r="B28" s="25">
        <v>534582</v>
      </c>
      <c r="C28" s="26">
        <v>303077.34999999998</v>
      </c>
      <c r="D28" s="27">
        <v>56.694267670999999</v>
      </c>
      <c r="E28" s="25">
        <v>55815</v>
      </c>
      <c r="F28" s="26">
        <v>55712.49</v>
      </c>
      <c r="G28" s="27">
        <v>99.816339694000007</v>
      </c>
    </row>
    <row r="29" spans="1:7" ht="22.5" x14ac:dyDescent="0.2">
      <c r="A29" s="20" t="s">
        <v>31</v>
      </c>
      <c r="B29" s="21">
        <v>147000</v>
      </c>
      <c r="C29" s="22">
        <v>9310.19</v>
      </c>
      <c r="D29" s="23">
        <v>6.3334625850000004</v>
      </c>
      <c r="E29" s="21">
        <v>147000</v>
      </c>
      <c r="F29" s="22">
        <v>9310.19</v>
      </c>
      <c r="G29" s="23">
        <v>6.3334625850000004</v>
      </c>
    </row>
    <row r="30" spans="1:7" ht="21" x14ac:dyDescent="0.2">
      <c r="A30" s="24" t="s">
        <v>32</v>
      </c>
      <c r="B30" s="25">
        <v>130000</v>
      </c>
      <c r="C30" s="26">
        <v>2225.69</v>
      </c>
      <c r="D30" s="27">
        <v>1.7120692310000001</v>
      </c>
      <c r="E30" s="25">
        <v>130000</v>
      </c>
      <c r="F30" s="26">
        <v>2225.69</v>
      </c>
      <c r="G30" s="27">
        <v>1.7120692310000001</v>
      </c>
    </row>
    <row r="31" spans="1:7" ht="21" x14ac:dyDescent="0.2">
      <c r="A31" s="24" t="s">
        <v>33</v>
      </c>
      <c r="B31" s="25">
        <v>17000</v>
      </c>
      <c r="C31" s="26">
        <v>7084.5</v>
      </c>
      <c r="D31" s="27">
        <v>41.673529412000001</v>
      </c>
      <c r="E31" s="25">
        <v>17000</v>
      </c>
      <c r="F31" s="26">
        <v>7084.5</v>
      </c>
      <c r="G31" s="27">
        <v>41.673529412000001</v>
      </c>
    </row>
    <row r="32" spans="1:7" x14ac:dyDescent="0.2">
      <c r="A32" s="20" t="s">
        <v>34</v>
      </c>
      <c r="B32" s="21">
        <v>4271659</v>
      </c>
      <c r="C32" s="22">
        <v>1733544.48</v>
      </c>
      <c r="D32" s="23">
        <v>40.582464096999999</v>
      </c>
      <c r="E32" s="21">
        <v>416500</v>
      </c>
      <c r="F32" s="22">
        <v>136390.66</v>
      </c>
      <c r="G32" s="23">
        <v>32.746857143</v>
      </c>
    </row>
    <row r="33" spans="1:7" ht="21" x14ac:dyDescent="0.2">
      <c r="A33" s="24" t="s">
        <v>35</v>
      </c>
      <c r="B33" s="25">
        <v>3615479</v>
      </c>
      <c r="C33" s="26">
        <v>1456386.07</v>
      </c>
      <c r="D33" s="27">
        <v>40.281967340999998</v>
      </c>
      <c r="E33" s="25">
        <v>233500</v>
      </c>
      <c r="F33" s="26">
        <v>93336.53</v>
      </c>
      <c r="G33" s="27">
        <v>39.972817986999999</v>
      </c>
    </row>
    <row r="34" spans="1:7" x14ac:dyDescent="0.2">
      <c r="A34" s="24" t="s">
        <v>182</v>
      </c>
      <c r="B34" s="25">
        <v>473180</v>
      </c>
      <c r="C34" s="26">
        <v>234104.28</v>
      </c>
      <c r="D34" s="27">
        <v>49.474677712000002</v>
      </c>
      <c r="E34" s="25"/>
      <c r="F34" s="25"/>
      <c r="G34" s="25"/>
    </row>
    <row r="35" spans="1:7" x14ac:dyDescent="0.2">
      <c r="A35" s="24" t="s">
        <v>36</v>
      </c>
      <c r="B35" s="25">
        <v>183000</v>
      </c>
      <c r="C35" s="26">
        <v>43054.13</v>
      </c>
      <c r="D35" s="27">
        <v>23.526846995</v>
      </c>
      <c r="E35" s="25">
        <v>183000</v>
      </c>
      <c r="F35" s="26">
        <v>43054.13</v>
      </c>
      <c r="G35" s="27">
        <v>23.526846995</v>
      </c>
    </row>
    <row r="36" spans="1:7" ht="22.5" x14ac:dyDescent="0.2">
      <c r="A36" s="19" t="s">
        <v>37</v>
      </c>
      <c r="B36" s="16">
        <v>11960422</v>
      </c>
      <c r="C36" s="17">
        <v>4406457.78</v>
      </c>
      <c r="D36" s="18">
        <v>36.841992531999999</v>
      </c>
      <c r="E36" s="16">
        <v>992560</v>
      </c>
      <c r="F36" s="17">
        <v>51024.5</v>
      </c>
      <c r="G36" s="18">
        <v>5.1406967840000002</v>
      </c>
    </row>
    <row r="37" spans="1:7" x14ac:dyDescent="0.2">
      <c r="A37" s="20" t="s">
        <v>38</v>
      </c>
      <c r="B37" s="21">
        <v>1650597</v>
      </c>
      <c r="C37" s="22">
        <v>724537.4</v>
      </c>
      <c r="D37" s="23">
        <v>43.895475394999998</v>
      </c>
      <c r="E37" s="21">
        <v>137010</v>
      </c>
      <c r="F37" s="22">
        <v>46104.5</v>
      </c>
      <c r="G37" s="23">
        <v>33.650463469999998</v>
      </c>
    </row>
    <row r="38" spans="1:7" x14ac:dyDescent="0.2">
      <c r="A38" s="24" t="s">
        <v>39</v>
      </c>
      <c r="B38" s="25">
        <v>1000000</v>
      </c>
      <c r="C38" s="26">
        <v>460743.76</v>
      </c>
      <c r="D38" s="27">
        <v>46.074376000000001</v>
      </c>
      <c r="E38" s="25"/>
      <c r="F38" s="25"/>
      <c r="G38" s="25"/>
    </row>
    <row r="39" spans="1:7" x14ac:dyDescent="0.2">
      <c r="A39" s="28" t="s">
        <v>40</v>
      </c>
      <c r="B39" s="29">
        <v>500000</v>
      </c>
      <c r="C39" s="30">
        <v>259269.26</v>
      </c>
      <c r="D39" s="31">
        <v>51.853852000000003</v>
      </c>
      <c r="E39" s="29"/>
      <c r="F39" s="29"/>
      <c r="G39" s="29"/>
    </row>
    <row r="40" spans="1:7" x14ac:dyDescent="0.2">
      <c r="A40" s="28" t="s">
        <v>41</v>
      </c>
      <c r="B40" s="29">
        <v>450000</v>
      </c>
      <c r="C40" s="30">
        <v>190698.71</v>
      </c>
      <c r="D40" s="31">
        <v>42.377491110999998</v>
      </c>
      <c r="E40" s="29"/>
      <c r="F40" s="29"/>
      <c r="G40" s="29"/>
    </row>
    <row r="41" spans="1:7" x14ac:dyDescent="0.2">
      <c r="A41" s="28" t="s">
        <v>42</v>
      </c>
      <c r="B41" s="29">
        <v>50000</v>
      </c>
      <c r="C41" s="30">
        <v>10775.79</v>
      </c>
      <c r="D41" s="31">
        <v>21.551580000000001</v>
      </c>
      <c r="E41" s="29"/>
      <c r="F41" s="29"/>
      <c r="G41" s="29"/>
    </row>
    <row r="42" spans="1:7" x14ac:dyDescent="0.2">
      <c r="A42" s="24" t="s">
        <v>43</v>
      </c>
      <c r="B42" s="25">
        <v>4000</v>
      </c>
      <c r="C42" s="26">
        <v>810</v>
      </c>
      <c r="D42" s="27">
        <v>20.25</v>
      </c>
      <c r="E42" s="25"/>
      <c r="F42" s="25"/>
      <c r="G42" s="25"/>
    </row>
    <row r="43" spans="1:7" x14ac:dyDescent="0.2">
      <c r="A43" s="24" t="s">
        <v>44</v>
      </c>
      <c r="B43" s="25">
        <v>473474</v>
      </c>
      <c r="C43" s="26">
        <v>215108.03</v>
      </c>
      <c r="D43" s="27">
        <v>45.431856871000001</v>
      </c>
      <c r="E43" s="25"/>
      <c r="F43" s="25"/>
      <c r="G43" s="25"/>
    </row>
    <row r="44" spans="1:7" x14ac:dyDescent="0.2">
      <c r="A44" s="24" t="s">
        <v>45</v>
      </c>
      <c r="B44" s="25">
        <v>4587</v>
      </c>
      <c r="C44" s="26">
        <v>1290.73</v>
      </c>
      <c r="D44" s="27">
        <v>28.138870722</v>
      </c>
      <c r="E44" s="25"/>
      <c r="F44" s="25"/>
      <c r="G44" s="25"/>
    </row>
    <row r="45" spans="1:7" x14ac:dyDescent="0.2">
      <c r="A45" s="24" t="s">
        <v>46</v>
      </c>
      <c r="B45" s="25">
        <v>31526</v>
      </c>
      <c r="C45" s="26">
        <v>480.38</v>
      </c>
      <c r="D45" s="27">
        <v>1.5237581680000001</v>
      </c>
      <c r="E45" s="25"/>
      <c r="F45" s="25"/>
      <c r="G45" s="25"/>
    </row>
    <row r="46" spans="1:7" ht="21" x14ac:dyDescent="0.2">
      <c r="A46" s="24" t="s">
        <v>49</v>
      </c>
      <c r="B46" s="25">
        <v>13000</v>
      </c>
      <c r="C46" s="36">
        <v>0</v>
      </c>
      <c r="D46" s="37">
        <v>0</v>
      </c>
      <c r="E46" s="25">
        <v>13000</v>
      </c>
      <c r="F46" s="36">
        <v>0</v>
      </c>
      <c r="G46" s="37">
        <v>0</v>
      </c>
    </row>
    <row r="47" spans="1:7" ht="21" x14ac:dyDescent="0.2">
      <c r="A47" s="24" t="s">
        <v>50</v>
      </c>
      <c r="B47" s="25">
        <v>124010</v>
      </c>
      <c r="C47" s="26">
        <v>46104.5</v>
      </c>
      <c r="D47" s="27">
        <v>37.178050157000001</v>
      </c>
      <c r="E47" s="25">
        <v>124010</v>
      </c>
      <c r="F47" s="26">
        <v>46104.5</v>
      </c>
      <c r="G47" s="27">
        <v>37.178050157000001</v>
      </c>
    </row>
    <row r="48" spans="1:7" x14ac:dyDescent="0.2">
      <c r="A48" s="20" t="s">
        <v>10</v>
      </c>
      <c r="B48" s="21">
        <v>311200</v>
      </c>
      <c r="C48" s="22">
        <v>108105.01</v>
      </c>
      <c r="D48" s="23">
        <v>34.738113753</v>
      </c>
      <c r="E48" s="21"/>
      <c r="F48" s="21"/>
      <c r="G48" s="21"/>
    </row>
    <row r="49" spans="1:7" ht="21" x14ac:dyDescent="0.2">
      <c r="A49" s="24" t="s">
        <v>51</v>
      </c>
      <c r="B49" s="25">
        <v>311200</v>
      </c>
      <c r="C49" s="26">
        <v>108105.01</v>
      </c>
      <c r="D49" s="27">
        <v>34.738113753</v>
      </c>
      <c r="E49" s="25"/>
      <c r="F49" s="25"/>
      <c r="G49" s="25"/>
    </row>
    <row r="50" spans="1:7" x14ac:dyDescent="0.2">
      <c r="A50" s="20" t="s">
        <v>53</v>
      </c>
      <c r="B50" s="21">
        <v>2845045</v>
      </c>
      <c r="C50" s="22">
        <v>635781.6</v>
      </c>
      <c r="D50" s="23">
        <v>22.346978695000001</v>
      </c>
      <c r="E50" s="21">
        <v>815550</v>
      </c>
      <c r="F50" s="34">
        <v>0</v>
      </c>
      <c r="G50" s="35">
        <v>0</v>
      </c>
    </row>
    <row r="51" spans="1:7" x14ac:dyDescent="0.2">
      <c r="A51" s="24" t="s">
        <v>54</v>
      </c>
      <c r="B51" s="25">
        <v>1564793</v>
      </c>
      <c r="C51" s="26">
        <v>357870.26</v>
      </c>
      <c r="D51" s="27">
        <v>22.870134261</v>
      </c>
      <c r="E51" s="25">
        <v>815550</v>
      </c>
      <c r="F51" s="36">
        <v>0</v>
      </c>
      <c r="G51" s="37">
        <v>0</v>
      </c>
    </row>
    <row r="52" spans="1:7" x14ac:dyDescent="0.2">
      <c r="A52" s="24" t="s">
        <v>55</v>
      </c>
      <c r="B52" s="25">
        <v>1280252</v>
      </c>
      <c r="C52" s="26">
        <v>277911.34000000003</v>
      </c>
      <c r="D52" s="27">
        <v>21.707549763999999</v>
      </c>
      <c r="E52" s="25"/>
      <c r="F52" s="25"/>
      <c r="G52" s="25"/>
    </row>
    <row r="53" spans="1:7" ht="22.5" x14ac:dyDescent="0.2">
      <c r="A53" s="20" t="s">
        <v>58</v>
      </c>
      <c r="B53" s="21">
        <v>7153580</v>
      </c>
      <c r="C53" s="22">
        <v>2938033.77</v>
      </c>
      <c r="D53" s="23">
        <v>41.070817269000003</v>
      </c>
      <c r="E53" s="21">
        <v>40000</v>
      </c>
      <c r="F53" s="22">
        <v>4920</v>
      </c>
      <c r="G53" s="23">
        <v>12.3</v>
      </c>
    </row>
    <row r="54" spans="1:7" ht="21" x14ac:dyDescent="0.2">
      <c r="A54" s="24" t="s">
        <v>59</v>
      </c>
      <c r="B54" s="25">
        <v>452046</v>
      </c>
      <c r="C54" s="26">
        <v>127534.69</v>
      </c>
      <c r="D54" s="27">
        <v>28.21276817</v>
      </c>
      <c r="E54" s="25"/>
      <c r="F54" s="25"/>
      <c r="G54" s="25"/>
    </row>
    <row r="55" spans="1:7" ht="21" x14ac:dyDescent="0.2">
      <c r="A55" s="24" t="s">
        <v>250</v>
      </c>
      <c r="B55" s="25">
        <v>5245274</v>
      </c>
      <c r="C55" s="26">
        <v>2365328.2000000002</v>
      </c>
      <c r="D55" s="27">
        <v>45.094464082999998</v>
      </c>
      <c r="E55" s="25"/>
      <c r="F55" s="25"/>
      <c r="G55" s="25"/>
    </row>
    <row r="56" spans="1:7" ht="22.5" x14ac:dyDescent="0.2">
      <c r="A56" s="28" t="s">
        <v>411</v>
      </c>
      <c r="B56" s="29">
        <v>5245274</v>
      </c>
      <c r="C56" s="30">
        <v>2365328.2000000002</v>
      </c>
      <c r="D56" s="31">
        <v>45.094464082999998</v>
      </c>
      <c r="E56" s="29"/>
      <c r="F56" s="29"/>
      <c r="G56" s="29"/>
    </row>
    <row r="57" spans="1:7" ht="21" x14ac:dyDescent="0.2">
      <c r="A57" s="24" t="s">
        <v>184</v>
      </c>
      <c r="B57" s="25">
        <v>1416260</v>
      </c>
      <c r="C57" s="26">
        <v>440250.88</v>
      </c>
      <c r="D57" s="27">
        <v>31.085456059999999</v>
      </c>
      <c r="E57" s="25"/>
      <c r="F57" s="25"/>
      <c r="G57" s="25"/>
    </row>
    <row r="58" spans="1:7" x14ac:dyDescent="0.2">
      <c r="A58" s="24" t="s">
        <v>60</v>
      </c>
      <c r="B58" s="25">
        <v>40000</v>
      </c>
      <c r="C58" s="26">
        <v>4920</v>
      </c>
      <c r="D58" s="27">
        <v>12.3</v>
      </c>
      <c r="E58" s="25">
        <v>40000</v>
      </c>
      <c r="F58" s="26">
        <v>4920</v>
      </c>
      <c r="G58" s="27">
        <v>12.3</v>
      </c>
    </row>
    <row r="59" spans="1:7" x14ac:dyDescent="0.2">
      <c r="A59" s="19" t="s">
        <v>61</v>
      </c>
      <c r="B59" s="16">
        <v>6745</v>
      </c>
      <c r="C59" s="17">
        <v>6744.4</v>
      </c>
      <c r="D59" s="18">
        <v>99.991104522000001</v>
      </c>
      <c r="E59" s="16">
        <v>6745</v>
      </c>
      <c r="F59" s="17">
        <v>6744.4</v>
      </c>
      <c r="G59" s="18">
        <v>99.991104522000001</v>
      </c>
    </row>
    <row r="60" spans="1:7" x14ac:dyDescent="0.2">
      <c r="A60" s="20" t="s">
        <v>62</v>
      </c>
      <c r="B60" s="21">
        <v>6745</v>
      </c>
      <c r="C60" s="22">
        <v>6744.4</v>
      </c>
      <c r="D60" s="23">
        <v>99.991104522000001</v>
      </c>
      <c r="E60" s="21">
        <v>6745</v>
      </c>
      <c r="F60" s="22">
        <v>6744.4</v>
      </c>
      <c r="G60" s="23">
        <v>99.991104522000001</v>
      </c>
    </row>
    <row r="61" spans="1:7" x14ac:dyDescent="0.2">
      <c r="A61" s="24" t="s">
        <v>6</v>
      </c>
      <c r="B61" s="25">
        <v>6745</v>
      </c>
      <c r="C61" s="26">
        <v>6744.4</v>
      </c>
      <c r="D61" s="27">
        <v>99.991104522000001</v>
      </c>
      <c r="E61" s="25">
        <v>6745</v>
      </c>
      <c r="F61" s="26">
        <v>6744.4</v>
      </c>
      <c r="G61" s="27">
        <v>99.991104522000001</v>
      </c>
    </row>
    <row r="62" spans="1:7" x14ac:dyDescent="0.2">
      <c r="A62" s="19" t="s">
        <v>63</v>
      </c>
      <c r="B62" s="16">
        <v>223264624</v>
      </c>
      <c r="C62" s="17">
        <v>117016953.45999999</v>
      </c>
      <c r="D62" s="18">
        <v>52.411775480999999</v>
      </c>
      <c r="E62" s="16">
        <v>20920971</v>
      </c>
      <c r="F62" s="17">
        <v>10383362.390000001</v>
      </c>
      <c r="G62" s="18">
        <v>49.631359797000002</v>
      </c>
    </row>
    <row r="63" spans="1:7" x14ac:dyDescent="0.2">
      <c r="A63" s="20" t="s">
        <v>64</v>
      </c>
      <c r="B63" s="21">
        <v>209078954</v>
      </c>
      <c r="C63" s="22">
        <v>111000148.43000001</v>
      </c>
      <c r="D63" s="23">
        <v>53.090063014999998</v>
      </c>
      <c r="E63" s="21">
        <v>20428626</v>
      </c>
      <c r="F63" s="22">
        <v>10382388.300000001</v>
      </c>
      <c r="G63" s="23">
        <v>50.822744026000002</v>
      </c>
    </row>
    <row r="64" spans="1:7" ht="21" x14ac:dyDescent="0.2">
      <c r="A64" s="24" t="s">
        <v>65</v>
      </c>
      <c r="B64" s="25">
        <v>37256530</v>
      </c>
      <c r="C64" s="26">
        <v>19713120.239999998</v>
      </c>
      <c r="D64" s="27">
        <v>52.911852607</v>
      </c>
      <c r="E64" s="25">
        <v>1325170</v>
      </c>
      <c r="F64" s="26">
        <v>732036.6</v>
      </c>
      <c r="G64" s="27">
        <v>55.240957764000001</v>
      </c>
    </row>
    <row r="65" spans="1:7" ht="22.5" x14ac:dyDescent="0.2">
      <c r="A65" s="28" t="s">
        <v>66</v>
      </c>
      <c r="B65" s="29">
        <v>35981360</v>
      </c>
      <c r="C65" s="30">
        <v>19010603.640000001</v>
      </c>
      <c r="D65" s="31">
        <v>52.834588908999997</v>
      </c>
      <c r="E65" s="29">
        <v>50000</v>
      </c>
      <c r="F65" s="30">
        <v>29520</v>
      </c>
      <c r="G65" s="31">
        <v>59.04</v>
      </c>
    </row>
    <row r="66" spans="1:7" ht="22.5" x14ac:dyDescent="0.2">
      <c r="A66" s="28" t="s">
        <v>67</v>
      </c>
      <c r="B66" s="29">
        <v>1275170</v>
      </c>
      <c r="C66" s="30">
        <v>702516.6</v>
      </c>
      <c r="D66" s="31">
        <v>55.091995576999999</v>
      </c>
      <c r="E66" s="29">
        <v>1275170</v>
      </c>
      <c r="F66" s="30">
        <v>702516.6</v>
      </c>
      <c r="G66" s="31">
        <v>55.091995576999999</v>
      </c>
    </row>
    <row r="67" spans="1:7" ht="21" x14ac:dyDescent="0.2">
      <c r="A67" s="24" t="s">
        <v>68</v>
      </c>
      <c r="B67" s="25">
        <v>1979444</v>
      </c>
      <c r="C67" s="26">
        <v>1089895.71</v>
      </c>
      <c r="D67" s="27">
        <v>55.060699368000002</v>
      </c>
      <c r="E67" s="25">
        <v>20000</v>
      </c>
      <c r="F67" s="36">
        <v>0</v>
      </c>
      <c r="G67" s="37">
        <v>0</v>
      </c>
    </row>
    <row r="68" spans="1:7" ht="22.5" x14ac:dyDescent="0.2">
      <c r="A68" s="28" t="s">
        <v>69</v>
      </c>
      <c r="B68" s="29">
        <v>1959444</v>
      </c>
      <c r="C68" s="30">
        <v>1089895.71</v>
      </c>
      <c r="D68" s="31">
        <v>55.622702664999998</v>
      </c>
      <c r="E68" s="29"/>
      <c r="F68" s="29"/>
      <c r="G68" s="29"/>
    </row>
    <row r="69" spans="1:7" ht="22.5" x14ac:dyDescent="0.2">
      <c r="A69" s="28" t="s">
        <v>187</v>
      </c>
      <c r="B69" s="29">
        <v>20000</v>
      </c>
      <c r="C69" s="32">
        <v>0</v>
      </c>
      <c r="D69" s="33">
        <v>0</v>
      </c>
      <c r="E69" s="29">
        <v>20000</v>
      </c>
      <c r="F69" s="32">
        <v>0</v>
      </c>
      <c r="G69" s="33">
        <v>0</v>
      </c>
    </row>
    <row r="70" spans="1:7" x14ac:dyDescent="0.2">
      <c r="A70" s="24" t="s">
        <v>70</v>
      </c>
      <c r="B70" s="25">
        <v>47110288</v>
      </c>
      <c r="C70" s="26">
        <v>26043012.789999999</v>
      </c>
      <c r="D70" s="27">
        <v>55.280945830999997</v>
      </c>
      <c r="E70" s="25">
        <v>200000</v>
      </c>
      <c r="F70" s="26">
        <v>59756.95</v>
      </c>
      <c r="G70" s="27">
        <v>29.878475000000002</v>
      </c>
    </row>
    <row r="71" spans="1:7" x14ac:dyDescent="0.2">
      <c r="A71" s="28" t="s">
        <v>71</v>
      </c>
      <c r="B71" s="29">
        <v>46910288</v>
      </c>
      <c r="C71" s="30">
        <v>25983255.84</v>
      </c>
      <c r="D71" s="31">
        <v>55.389248174999999</v>
      </c>
      <c r="E71" s="29"/>
      <c r="F71" s="32">
        <v>0</v>
      </c>
      <c r="G71" s="45" t="s">
        <v>4</v>
      </c>
    </row>
    <row r="72" spans="1:7" x14ac:dyDescent="0.2">
      <c r="A72" s="28" t="s">
        <v>72</v>
      </c>
      <c r="B72" s="29">
        <v>200000</v>
      </c>
      <c r="C72" s="30">
        <v>59756.95</v>
      </c>
      <c r="D72" s="31">
        <v>29.878475000000002</v>
      </c>
      <c r="E72" s="29">
        <v>200000</v>
      </c>
      <c r="F72" s="30">
        <v>59756.95</v>
      </c>
      <c r="G72" s="31">
        <v>29.878475000000002</v>
      </c>
    </row>
    <row r="73" spans="1:7" x14ac:dyDescent="0.2">
      <c r="A73" s="24" t="s">
        <v>73</v>
      </c>
      <c r="B73" s="25">
        <v>32234126</v>
      </c>
      <c r="C73" s="26">
        <v>17426525.129999999</v>
      </c>
      <c r="D73" s="27">
        <v>54.062347246999998</v>
      </c>
      <c r="E73" s="25">
        <v>3536628</v>
      </c>
      <c r="F73" s="26">
        <v>2377221.2599999998</v>
      </c>
      <c r="G73" s="27">
        <v>67.217170140999997</v>
      </c>
    </row>
    <row r="74" spans="1:7" x14ac:dyDescent="0.2">
      <c r="A74" s="28" t="s">
        <v>74</v>
      </c>
      <c r="B74" s="29">
        <v>28697498</v>
      </c>
      <c r="C74" s="30">
        <v>15049303.869999999</v>
      </c>
      <c r="D74" s="31">
        <v>52.441170550999999</v>
      </c>
      <c r="E74" s="29"/>
      <c r="F74" s="29"/>
      <c r="G74" s="29"/>
    </row>
    <row r="75" spans="1:7" ht="22.5" x14ac:dyDescent="0.2">
      <c r="A75" s="28" t="s">
        <v>75</v>
      </c>
      <c r="B75" s="29">
        <v>3536628</v>
      </c>
      <c r="C75" s="30">
        <v>2377221.2599999998</v>
      </c>
      <c r="D75" s="31">
        <v>67.217170140999997</v>
      </c>
      <c r="E75" s="29">
        <v>3536628</v>
      </c>
      <c r="F75" s="30">
        <v>2377221.2599999998</v>
      </c>
      <c r="G75" s="31">
        <v>67.217170140999997</v>
      </c>
    </row>
    <row r="76" spans="1:7" ht="21" x14ac:dyDescent="0.2">
      <c r="A76" s="24" t="s">
        <v>76</v>
      </c>
      <c r="B76" s="25">
        <v>3737363</v>
      </c>
      <c r="C76" s="26">
        <v>2299835.25</v>
      </c>
      <c r="D76" s="27">
        <v>61.536309156999998</v>
      </c>
      <c r="E76" s="25"/>
      <c r="F76" s="25"/>
      <c r="G76" s="25"/>
    </row>
    <row r="77" spans="1:7" x14ac:dyDescent="0.2">
      <c r="A77" s="24" t="s">
        <v>79</v>
      </c>
      <c r="B77" s="25">
        <v>6188270</v>
      </c>
      <c r="C77" s="26">
        <v>3527263.96</v>
      </c>
      <c r="D77" s="27">
        <v>56.999192989000001</v>
      </c>
      <c r="E77" s="25"/>
      <c r="F77" s="25"/>
      <c r="G77" s="25"/>
    </row>
    <row r="78" spans="1:7" ht="21" x14ac:dyDescent="0.2">
      <c r="A78" s="24" t="s">
        <v>202</v>
      </c>
      <c r="B78" s="25">
        <v>1188715</v>
      </c>
      <c r="C78" s="26">
        <v>654704.94999999995</v>
      </c>
      <c r="D78" s="27">
        <v>55.076696263999999</v>
      </c>
      <c r="E78" s="25"/>
      <c r="F78" s="25"/>
      <c r="G78" s="25"/>
    </row>
    <row r="79" spans="1:7" ht="22.5" x14ac:dyDescent="0.2">
      <c r="A79" s="28" t="s">
        <v>203</v>
      </c>
      <c r="B79" s="29">
        <v>1188715</v>
      </c>
      <c r="C79" s="30">
        <v>654704.94999999995</v>
      </c>
      <c r="D79" s="31">
        <v>55.076696263999999</v>
      </c>
      <c r="E79" s="29"/>
      <c r="F79" s="29"/>
      <c r="G79" s="29"/>
    </row>
    <row r="80" spans="1:7" ht="21" x14ac:dyDescent="0.2">
      <c r="A80" s="24" t="s">
        <v>80</v>
      </c>
      <c r="B80" s="25">
        <v>3424925</v>
      </c>
      <c r="C80" s="26">
        <v>502303.91</v>
      </c>
      <c r="D80" s="27">
        <v>14.666128747</v>
      </c>
      <c r="E80" s="25">
        <v>1730000</v>
      </c>
      <c r="F80" s="26">
        <v>6000</v>
      </c>
      <c r="G80" s="27">
        <v>0.34682080900000001</v>
      </c>
    </row>
    <row r="81" spans="1:7" ht="21" x14ac:dyDescent="0.2">
      <c r="A81" s="24" t="s">
        <v>81</v>
      </c>
      <c r="B81" s="25">
        <v>367545</v>
      </c>
      <c r="C81" s="26">
        <v>257529</v>
      </c>
      <c r="D81" s="27">
        <v>70.067338692999996</v>
      </c>
      <c r="E81" s="25"/>
      <c r="F81" s="25"/>
      <c r="G81" s="25"/>
    </row>
    <row r="82" spans="1:7" x14ac:dyDescent="0.2">
      <c r="A82" s="24" t="s">
        <v>7</v>
      </c>
      <c r="B82" s="25">
        <v>2320000</v>
      </c>
      <c r="C82" s="26">
        <v>628521.16</v>
      </c>
      <c r="D82" s="27">
        <v>27.091429309999999</v>
      </c>
      <c r="E82" s="25">
        <v>2320000</v>
      </c>
      <c r="F82" s="26">
        <v>628521.16</v>
      </c>
      <c r="G82" s="27">
        <v>27.091429309999999</v>
      </c>
    </row>
    <row r="83" spans="1:7" ht="21" x14ac:dyDescent="0.2">
      <c r="A83" s="24" t="s">
        <v>82</v>
      </c>
      <c r="B83" s="25">
        <v>3515921</v>
      </c>
      <c r="C83" s="26">
        <v>1632196.5</v>
      </c>
      <c r="D83" s="27">
        <v>46.423014055000003</v>
      </c>
      <c r="E83" s="25"/>
      <c r="F83" s="25"/>
      <c r="G83" s="25"/>
    </row>
    <row r="84" spans="1:7" x14ac:dyDescent="0.2">
      <c r="A84" s="24" t="s">
        <v>9</v>
      </c>
      <c r="B84" s="25">
        <v>265139</v>
      </c>
      <c r="C84" s="26">
        <v>122929.78</v>
      </c>
      <c r="D84" s="27">
        <v>46.364276851</v>
      </c>
      <c r="E84" s="25">
        <v>30000</v>
      </c>
      <c r="F84" s="26">
        <v>7200.36</v>
      </c>
      <c r="G84" s="27">
        <v>24.001200000000001</v>
      </c>
    </row>
    <row r="85" spans="1:7" ht="21" x14ac:dyDescent="0.2">
      <c r="A85" s="24" t="s">
        <v>83</v>
      </c>
      <c r="B85" s="25">
        <v>27614718</v>
      </c>
      <c r="C85" s="26">
        <v>15214930.810000001</v>
      </c>
      <c r="D85" s="27">
        <v>55.097179736000001</v>
      </c>
      <c r="E85" s="25">
        <v>3350000</v>
      </c>
      <c r="F85" s="26">
        <v>2332264.8199999998</v>
      </c>
      <c r="G85" s="27">
        <v>69.619845373000004</v>
      </c>
    </row>
    <row r="86" spans="1:7" ht="33.75" x14ac:dyDescent="0.2">
      <c r="A86" s="28" t="s">
        <v>84</v>
      </c>
      <c r="B86" s="29">
        <v>24264718</v>
      </c>
      <c r="C86" s="30">
        <v>12882665.99</v>
      </c>
      <c r="D86" s="31">
        <v>53.092172718</v>
      </c>
      <c r="E86" s="29"/>
      <c r="F86" s="29"/>
      <c r="G86" s="29"/>
    </row>
    <row r="87" spans="1:7" ht="33.75" x14ac:dyDescent="0.2">
      <c r="A87" s="28" t="s">
        <v>85</v>
      </c>
      <c r="B87" s="29">
        <v>3350000</v>
      </c>
      <c r="C87" s="30">
        <v>2332264.8199999998</v>
      </c>
      <c r="D87" s="31">
        <v>69.619845373000004</v>
      </c>
      <c r="E87" s="29">
        <v>3350000</v>
      </c>
      <c r="F87" s="30">
        <v>2332264.8199999998</v>
      </c>
      <c r="G87" s="31">
        <v>69.619845373000004</v>
      </c>
    </row>
    <row r="88" spans="1:7" x14ac:dyDescent="0.2">
      <c r="A88" s="24" t="s">
        <v>279</v>
      </c>
      <c r="B88" s="25">
        <v>2250000</v>
      </c>
      <c r="C88" s="26">
        <v>629525</v>
      </c>
      <c r="D88" s="27">
        <v>27.978888889</v>
      </c>
      <c r="E88" s="25">
        <v>2250000</v>
      </c>
      <c r="F88" s="26">
        <v>629525</v>
      </c>
      <c r="G88" s="27">
        <v>27.978888889</v>
      </c>
    </row>
    <row r="89" spans="1:7" ht="22.5" x14ac:dyDescent="0.2">
      <c r="A89" s="28" t="s">
        <v>280</v>
      </c>
      <c r="B89" s="29">
        <v>2250000</v>
      </c>
      <c r="C89" s="30">
        <v>629525</v>
      </c>
      <c r="D89" s="31">
        <v>27.978888889</v>
      </c>
      <c r="E89" s="29">
        <v>2250000</v>
      </c>
      <c r="F89" s="30">
        <v>629525</v>
      </c>
      <c r="G89" s="31">
        <v>27.978888889</v>
      </c>
    </row>
    <row r="90" spans="1:7" x14ac:dyDescent="0.2">
      <c r="A90" s="24" t="s">
        <v>204</v>
      </c>
      <c r="B90" s="25">
        <v>31674003</v>
      </c>
      <c r="C90" s="26">
        <v>16890948.620000001</v>
      </c>
      <c r="D90" s="27">
        <v>53.327483172999997</v>
      </c>
      <c r="E90" s="25">
        <v>1070000</v>
      </c>
      <c r="F90" s="26">
        <v>697057.4</v>
      </c>
      <c r="G90" s="27">
        <v>65.145551401999995</v>
      </c>
    </row>
    <row r="91" spans="1:7" x14ac:dyDescent="0.2">
      <c r="A91" s="28" t="s">
        <v>205</v>
      </c>
      <c r="B91" s="29">
        <v>30674003</v>
      </c>
      <c r="C91" s="30">
        <v>16215841.220000001</v>
      </c>
      <c r="D91" s="31">
        <v>52.865096284000003</v>
      </c>
      <c r="E91" s="29">
        <v>70000</v>
      </c>
      <c r="F91" s="30">
        <v>21950</v>
      </c>
      <c r="G91" s="31">
        <v>31.357142856999999</v>
      </c>
    </row>
    <row r="92" spans="1:7" x14ac:dyDescent="0.2">
      <c r="A92" s="28" t="s">
        <v>206</v>
      </c>
      <c r="B92" s="29">
        <v>1000000</v>
      </c>
      <c r="C92" s="30">
        <v>675107.4</v>
      </c>
      <c r="D92" s="31">
        <v>67.510739999999998</v>
      </c>
      <c r="E92" s="29">
        <v>1000000</v>
      </c>
      <c r="F92" s="30">
        <v>675107.4</v>
      </c>
      <c r="G92" s="31">
        <v>67.510739999999998</v>
      </c>
    </row>
    <row r="93" spans="1:7" x14ac:dyDescent="0.2">
      <c r="A93" s="24" t="s">
        <v>281</v>
      </c>
      <c r="B93" s="25">
        <v>4592192</v>
      </c>
      <c r="C93" s="26">
        <v>2908169.51</v>
      </c>
      <c r="D93" s="27">
        <v>63.328569668</v>
      </c>
      <c r="E93" s="25">
        <v>4592192</v>
      </c>
      <c r="F93" s="26">
        <v>2908169.51</v>
      </c>
      <c r="G93" s="27">
        <v>63.328569668</v>
      </c>
    </row>
    <row r="94" spans="1:7" x14ac:dyDescent="0.2">
      <c r="A94" s="28" t="s">
        <v>282</v>
      </c>
      <c r="B94" s="29">
        <v>4592192</v>
      </c>
      <c r="C94" s="30">
        <v>2908169.51</v>
      </c>
      <c r="D94" s="31">
        <v>63.328569668</v>
      </c>
      <c r="E94" s="29">
        <v>4592192</v>
      </c>
      <c r="F94" s="30">
        <v>2908169.51</v>
      </c>
      <c r="G94" s="31">
        <v>63.328569668</v>
      </c>
    </row>
    <row r="95" spans="1:7" x14ac:dyDescent="0.2">
      <c r="A95" s="24" t="s">
        <v>207</v>
      </c>
      <c r="B95" s="25">
        <v>2953718</v>
      </c>
      <c r="C95" s="26">
        <v>1454100.87</v>
      </c>
      <c r="D95" s="27">
        <v>49.229509045999997</v>
      </c>
      <c r="E95" s="25"/>
      <c r="F95" s="25"/>
      <c r="G95" s="25"/>
    </row>
    <row r="96" spans="1:7" ht="22.5" x14ac:dyDescent="0.2">
      <c r="A96" s="28" t="s">
        <v>208</v>
      </c>
      <c r="B96" s="29">
        <v>2953718</v>
      </c>
      <c r="C96" s="30">
        <v>1454100.87</v>
      </c>
      <c r="D96" s="31">
        <v>49.229509045999997</v>
      </c>
      <c r="E96" s="29"/>
      <c r="F96" s="29"/>
      <c r="G96" s="29"/>
    </row>
    <row r="97" spans="1:7" ht="21" x14ac:dyDescent="0.2">
      <c r="A97" s="24" t="s">
        <v>86</v>
      </c>
      <c r="B97" s="25">
        <v>406057</v>
      </c>
      <c r="C97" s="26">
        <v>4635.24</v>
      </c>
      <c r="D97" s="27">
        <v>1.1415244659999999</v>
      </c>
      <c r="E97" s="25">
        <v>4636</v>
      </c>
      <c r="F97" s="26">
        <v>4635.24</v>
      </c>
      <c r="G97" s="27">
        <v>99.983606557000002</v>
      </c>
    </row>
    <row r="98" spans="1:7" ht="22.5" x14ac:dyDescent="0.2">
      <c r="A98" s="28" t="s">
        <v>87</v>
      </c>
      <c r="B98" s="29">
        <v>401421</v>
      </c>
      <c r="C98" s="32">
        <v>0</v>
      </c>
      <c r="D98" s="33">
        <v>0</v>
      </c>
      <c r="E98" s="29"/>
      <c r="F98" s="29"/>
      <c r="G98" s="29"/>
    </row>
    <row r="99" spans="1:7" ht="33.75" x14ac:dyDescent="0.2">
      <c r="A99" s="28" t="s">
        <v>88</v>
      </c>
      <c r="B99" s="29">
        <v>4636</v>
      </c>
      <c r="C99" s="30">
        <v>4635.24</v>
      </c>
      <c r="D99" s="31">
        <v>99.983606557000002</v>
      </c>
      <c r="E99" s="29">
        <v>4636</v>
      </c>
      <c r="F99" s="30">
        <v>4635.24</v>
      </c>
      <c r="G99" s="31">
        <v>99.983606557000002</v>
      </c>
    </row>
    <row r="100" spans="1:7" ht="22.5" x14ac:dyDescent="0.2">
      <c r="A100" s="20" t="s">
        <v>89</v>
      </c>
      <c r="B100" s="21">
        <v>14185670</v>
      </c>
      <c r="C100" s="22">
        <v>6016805.0300000003</v>
      </c>
      <c r="D100" s="23">
        <v>42.414669381000003</v>
      </c>
      <c r="E100" s="21">
        <v>492345</v>
      </c>
      <c r="F100" s="22">
        <v>974.09</v>
      </c>
      <c r="G100" s="23">
        <v>0.197847038</v>
      </c>
    </row>
    <row r="101" spans="1:7" x14ac:dyDescent="0.2">
      <c r="A101" s="24" t="s">
        <v>90</v>
      </c>
      <c r="B101" s="25">
        <v>7139472</v>
      </c>
      <c r="C101" s="26">
        <v>3217983.03</v>
      </c>
      <c r="D101" s="27">
        <v>45.073123475000003</v>
      </c>
      <c r="E101" s="25"/>
      <c r="F101" s="25"/>
      <c r="G101" s="25"/>
    </row>
    <row r="102" spans="1:7" ht="21" x14ac:dyDescent="0.2">
      <c r="A102" s="24" t="s">
        <v>91</v>
      </c>
      <c r="B102" s="25">
        <v>17596</v>
      </c>
      <c r="C102" s="26">
        <v>974.09</v>
      </c>
      <c r="D102" s="27">
        <v>5.5358604229999999</v>
      </c>
      <c r="E102" s="25">
        <v>17596</v>
      </c>
      <c r="F102" s="26">
        <v>974.09</v>
      </c>
      <c r="G102" s="27">
        <v>5.5358604229999999</v>
      </c>
    </row>
    <row r="103" spans="1:7" x14ac:dyDescent="0.2">
      <c r="A103" s="24" t="s">
        <v>8</v>
      </c>
      <c r="B103" s="25">
        <v>389428</v>
      </c>
      <c r="C103" s="26">
        <v>57294.92</v>
      </c>
      <c r="D103" s="27">
        <v>14.712583584000001</v>
      </c>
      <c r="E103" s="25">
        <v>183793</v>
      </c>
      <c r="F103" s="36">
        <v>0</v>
      </c>
      <c r="G103" s="37">
        <v>0</v>
      </c>
    </row>
    <row r="104" spans="1:7" ht="21" x14ac:dyDescent="0.2">
      <c r="A104" s="24" t="s">
        <v>92</v>
      </c>
      <c r="B104" s="25">
        <v>1350020</v>
      </c>
      <c r="C104" s="26">
        <v>1012517</v>
      </c>
      <c r="D104" s="27">
        <v>75.000148146000001</v>
      </c>
      <c r="E104" s="25"/>
      <c r="F104" s="25"/>
      <c r="G104" s="25"/>
    </row>
    <row r="105" spans="1:7" x14ac:dyDescent="0.2">
      <c r="A105" s="24" t="s">
        <v>93</v>
      </c>
      <c r="B105" s="25">
        <v>222254</v>
      </c>
      <c r="C105" s="36">
        <v>0</v>
      </c>
      <c r="D105" s="37">
        <v>0</v>
      </c>
      <c r="E105" s="25">
        <v>207956</v>
      </c>
      <c r="F105" s="36">
        <v>0</v>
      </c>
      <c r="G105" s="37">
        <v>0</v>
      </c>
    </row>
    <row r="106" spans="1:7" ht="31.5" x14ac:dyDescent="0.2">
      <c r="A106" s="24" t="s">
        <v>94</v>
      </c>
      <c r="B106" s="25">
        <v>259003</v>
      </c>
      <c r="C106" s="26">
        <v>100623.71</v>
      </c>
      <c r="D106" s="27">
        <v>38.850403276999998</v>
      </c>
      <c r="E106" s="25">
        <v>83000</v>
      </c>
      <c r="F106" s="36">
        <v>0</v>
      </c>
      <c r="G106" s="37">
        <v>0</v>
      </c>
    </row>
    <row r="107" spans="1:7" x14ac:dyDescent="0.2">
      <c r="A107" s="24" t="s">
        <v>95</v>
      </c>
      <c r="B107" s="25">
        <v>750000</v>
      </c>
      <c r="C107" s="26">
        <v>106493.8</v>
      </c>
      <c r="D107" s="27">
        <v>14.199173332999999</v>
      </c>
      <c r="E107" s="25"/>
      <c r="F107" s="25"/>
      <c r="G107" s="25"/>
    </row>
    <row r="108" spans="1:7" ht="21" x14ac:dyDescent="0.2">
      <c r="A108" s="24" t="s">
        <v>96</v>
      </c>
      <c r="B108" s="25">
        <v>2216149</v>
      </c>
      <c r="C108" s="26">
        <v>680635.36</v>
      </c>
      <c r="D108" s="27">
        <v>30.712527001000002</v>
      </c>
      <c r="E108" s="25"/>
      <c r="F108" s="36">
        <v>0</v>
      </c>
      <c r="G108" s="41" t="s">
        <v>4</v>
      </c>
    </row>
    <row r="109" spans="1:7" x14ac:dyDescent="0.2">
      <c r="A109" s="28" t="s">
        <v>97</v>
      </c>
      <c r="B109" s="29">
        <v>236300</v>
      </c>
      <c r="C109" s="30">
        <v>117762</v>
      </c>
      <c r="D109" s="31">
        <v>49.835801947</v>
      </c>
      <c r="E109" s="29"/>
      <c r="F109" s="29"/>
      <c r="G109" s="29"/>
    </row>
    <row r="110" spans="1:7" x14ac:dyDescent="0.2">
      <c r="A110" s="28" t="s">
        <v>98</v>
      </c>
      <c r="B110" s="29">
        <v>529849</v>
      </c>
      <c r="C110" s="30">
        <v>61421.919999999998</v>
      </c>
      <c r="D110" s="31">
        <v>11.592344234</v>
      </c>
      <c r="E110" s="29"/>
      <c r="F110" s="29"/>
      <c r="G110" s="29"/>
    </row>
    <row r="111" spans="1:7" x14ac:dyDescent="0.2">
      <c r="A111" s="28" t="s">
        <v>99</v>
      </c>
      <c r="B111" s="29">
        <v>1450000</v>
      </c>
      <c r="C111" s="30">
        <v>501451.44</v>
      </c>
      <c r="D111" s="31">
        <v>34.582857930999999</v>
      </c>
      <c r="E111" s="29"/>
      <c r="F111" s="29"/>
      <c r="G111" s="29"/>
    </row>
    <row r="112" spans="1:7" ht="21" x14ac:dyDescent="0.2">
      <c r="A112" s="24" t="s">
        <v>100</v>
      </c>
      <c r="B112" s="25">
        <v>1574941</v>
      </c>
      <c r="C112" s="26">
        <v>795444.12</v>
      </c>
      <c r="D112" s="27">
        <v>50.506280553000003</v>
      </c>
      <c r="E112" s="25"/>
      <c r="F112" s="25"/>
      <c r="G112" s="25"/>
    </row>
    <row r="113" spans="1:7" x14ac:dyDescent="0.2">
      <c r="A113" s="28" t="s">
        <v>101</v>
      </c>
      <c r="B113" s="29">
        <v>521723</v>
      </c>
      <c r="C113" s="30">
        <v>188786.58</v>
      </c>
      <c r="D113" s="31">
        <v>36.185213226000002</v>
      </c>
      <c r="E113" s="29"/>
      <c r="F113" s="29"/>
      <c r="G113" s="29"/>
    </row>
    <row r="114" spans="1:7" ht="22.5" x14ac:dyDescent="0.2">
      <c r="A114" s="28" t="s">
        <v>102</v>
      </c>
      <c r="B114" s="29">
        <v>1053218</v>
      </c>
      <c r="C114" s="30">
        <v>606657.54</v>
      </c>
      <c r="D114" s="31">
        <v>57.600377129999998</v>
      </c>
      <c r="E114" s="29"/>
      <c r="F114" s="29"/>
      <c r="G114" s="29"/>
    </row>
    <row r="115" spans="1:7" ht="31.5" x14ac:dyDescent="0.2">
      <c r="A115" s="24" t="s">
        <v>103</v>
      </c>
      <c r="B115" s="25">
        <v>266807</v>
      </c>
      <c r="C115" s="26">
        <v>44839</v>
      </c>
      <c r="D115" s="27">
        <v>16.805780958</v>
      </c>
      <c r="E115" s="25"/>
      <c r="F115" s="25"/>
      <c r="G115" s="25"/>
    </row>
    <row r="116" spans="1:7" x14ac:dyDescent="0.2">
      <c r="A116" s="19" t="s">
        <v>104</v>
      </c>
      <c r="B116" s="16">
        <v>49706935</v>
      </c>
      <c r="C116" s="17">
        <v>23548785.41</v>
      </c>
      <c r="D116" s="18">
        <v>47.375251380999998</v>
      </c>
      <c r="E116" s="16">
        <v>24033254</v>
      </c>
      <c r="F116" s="17">
        <v>11520652.880000001</v>
      </c>
      <c r="G116" s="18">
        <v>47.936300594000002</v>
      </c>
    </row>
    <row r="117" spans="1:7" x14ac:dyDescent="0.2">
      <c r="A117" s="20" t="s">
        <v>105</v>
      </c>
      <c r="B117" s="21">
        <v>2534948</v>
      </c>
      <c r="C117" s="22">
        <v>1590178.55</v>
      </c>
      <c r="D117" s="23">
        <v>62.730223657000003</v>
      </c>
      <c r="E117" s="21">
        <v>2534948</v>
      </c>
      <c r="F117" s="22">
        <v>1590178.55</v>
      </c>
      <c r="G117" s="23">
        <v>62.730223657000003</v>
      </c>
    </row>
    <row r="118" spans="1:7" ht="21" x14ac:dyDescent="0.2">
      <c r="A118" s="24" t="s">
        <v>106</v>
      </c>
      <c r="B118" s="25">
        <v>2534948</v>
      </c>
      <c r="C118" s="26">
        <v>1590178.55</v>
      </c>
      <c r="D118" s="27">
        <v>62.730223657000003</v>
      </c>
      <c r="E118" s="25">
        <v>2534948</v>
      </c>
      <c r="F118" s="26">
        <v>1590178.55</v>
      </c>
      <c r="G118" s="27">
        <v>62.730223657000003</v>
      </c>
    </row>
    <row r="119" spans="1:7" ht="22.5" x14ac:dyDescent="0.2">
      <c r="A119" s="28" t="s">
        <v>106</v>
      </c>
      <c r="B119" s="29">
        <v>2534948</v>
      </c>
      <c r="C119" s="30">
        <v>1590178.55</v>
      </c>
      <c r="D119" s="31">
        <v>62.730223657000003</v>
      </c>
      <c r="E119" s="29">
        <v>2534948</v>
      </c>
      <c r="F119" s="30">
        <v>1590178.55</v>
      </c>
      <c r="G119" s="31">
        <v>62.730223657000003</v>
      </c>
    </row>
    <row r="120" spans="1:7" x14ac:dyDescent="0.2">
      <c r="A120" s="20" t="s">
        <v>107</v>
      </c>
      <c r="B120" s="21">
        <v>17715620</v>
      </c>
      <c r="C120" s="22">
        <v>8415709.0399999991</v>
      </c>
      <c r="D120" s="23">
        <v>47.504456744999999</v>
      </c>
      <c r="E120" s="21">
        <v>935744</v>
      </c>
      <c r="F120" s="22">
        <v>681013.52</v>
      </c>
      <c r="G120" s="23">
        <v>72.777759728999996</v>
      </c>
    </row>
    <row r="121" spans="1:7" ht="31.5" x14ac:dyDescent="0.2">
      <c r="A121" s="24" t="s">
        <v>108</v>
      </c>
      <c r="B121" s="25">
        <v>8000</v>
      </c>
      <c r="C121" s="36">
        <v>0</v>
      </c>
      <c r="D121" s="37">
        <v>0</v>
      </c>
      <c r="E121" s="25">
        <v>8000</v>
      </c>
      <c r="F121" s="36">
        <v>0</v>
      </c>
      <c r="G121" s="37">
        <v>0</v>
      </c>
    </row>
    <row r="122" spans="1:7" ht="21" x14ac:dyDescent="0.2">
      <c r="A122" s="24" t="s">
        <v>111</v>
      </c>
      <c r="B122" s="25">
        <v>854035</v>
      </c>
      <c r="C122" s="26">
        <v>716432.42</v>
      </c>
      <c r="D122" s="27">
        <v>83.887946044000003</v>
      </c>
      <c r="E122" s="25">
        <v>794694</v>
      </c>
      <c r="F122" s="26">
        <v>670326.36</v>
      </c>
      <c r="G122" s="27">
        <v>84.350248019999995</v>
      </c>
    </row>
    <row r="123" spans="1:7" ht="21" x14ac:dyDescent="0.2">
      <c r="A123" s="24" t="s">
        <v>112</v>
      </c>
      <c r="B123" s="25">
        <v>12330794</v>
      </c>
      <c r="C123" s="26">
        <v>5851464.3300000001</v>
      </c>
      <c r="D123" s="27">
        <v>47.454075787999997</v>
      </c>
      <c r="E123" s="25"/>
      <c r="F123" s="25"/>
      <c r="G123" s="25"/>
    </row>
    <row r="124" spans="1:7" ht="31.5" x14ac:dyDescent="0.2">
      <c r="A124" s="24" t="s">
        <v>113</v>
      </c>
      <c r="B124" s="25">
        <v>1525562</v>
      </c>
      <c r="C124" s="26">
        <v>578386.35</v>
      </c>
      <c r="D124" s="27">
        <v>37.913001897000001</v>
      </c>
      <c r="E124" s="25"/>
      <c r="F124" s="25"/>
      <c r="G124" s="25"/>
    </row>
    <row r="125" spans="1:7" ht="31.5" x14ac:dyDescent="0.2">
      <c r="A125" s="24" t="s">
        <v>114</v>
      </c>
      <c r="B125" s="25">
        <v>690025</v>
      </c>
      <c r="C125" s="26">
        <v>323177.90999999997</v>
      </c>
      <c r="D125" s="27">
        <v>46.835681315999999</v>
      </c>
      <c r="E125" s="25"/>
      <c r="F125" s="25"/>
      <c r="G125" s="25"/>
    </row>
    <row r="126" spans="1:7" ht="21" x14ac:dyDescent="0.2">
      <c r="A126" s="24" t="s">
        <v>115</v>
      </c>
      <c r="B126" s="25">
        <v>180846</v>
      </c>
      <c r="C126" s="26">
        <v>13974.31</v>
      </c>
      <c r="D126" s="27">
        <v>7.7271877729999998</v>
      </c>
      <c r="E126" s="25">
        <v>133050</v>
      </c>
      <c r="F126" s="26">
        <v>10687.16</v>
      </c>
      <c r="G126" s="27">
        <v>8.0324389329999999</v>
      </c>
    </row>
    <row r="127" spans="1:7" x14ac:dyDescent="0.2">
      <c r="A127" s="24" t="s">
        <v>116</v>
      </c>
      <c r="B127" s="25">
        <v>2052858</v>
      </c>
      <c r="C127" s="26">
        <v>932273.72</v>
      </c>
      <c r="D127" s="27">
        <v>45.413453828999998</v>
      </c>
      <c r="E127" s="25"/>
      <c r="F127" s="25"/>
      <c r="G127" s="25"/>
    </row>
    <row r="128" spans="1:7" x14ac:dyDescent="0.2">
      <c r="A128" s="28" t="s">
        <v>117</v>
      </c>
      <c r="B128" s="29">
        <v>1908158</v>
      </c>
      <c r="C128" s="30">
        <v>904573.37</v>
      </c>
      <c r="D128" s="31">
        <v>47.405580145999998</v>
      </c>
      <c r="E128" s="29"/>
      <c r="F128" s="29"/>
      <c r="G128" s="29"/>
    </row>
    <row r="129" spans="1:7" x14ac:dyDescent="0.2">
      <c r="A129" s="28" t="s">
        <v>118</v>
      </c>
      <c r="B129" s="29">
        <v>144700</v>
      </c>
      <c r="C129" s="30">
        <v>27700.35</v>
      </c>
      <c r="D129" s="31">
        <v>19.143296475</v>
      </c>
      <c r="E129" s="29"/>
      <c r="F129" s="29"/>
      <c r="G129" s="29"/>
    </row>
    <row r="130" spans="1:7" x14ac:dyDescent="0.2">
      <c r="A130" s="24" t="s">
        <v>119</v>
      </c>
      <c r="B130" s="25">
        <v>73500</v>
      </c>
      <c r="C130" s="36">
        <v>0</v>
      </c>
      <c r="D130" s="37">
        <v>0</v>
      </c>
      <c r="E130" s="25"/>
      <c r="F130" s="25"/>
      <c r="G130" s="25"/>
    </row>
    <row r="131" spans="1:7" ht="22.5" x14ac:dyDescent="0.2">
      <c r="A131" s="20" t="s">
        <v>120</v>
      </c>
      <c r="B131" s="21">
        <v>29456367</v>
      </c>
      <c r="C131" s="22">
        <v>13542897.82</v>
      </c>
      <c r="D131" s="23">
        <v>45.976130797000003</v>
      </c>
      <c r="E131" s="21">
        <v>20562562</v>
      </c>
      <c r="F131" s="22">
        <v>9249460.8100000005</v>
      </c>
      <c r="G131" s="23">
        <v>44.982044600999998</v>
      </c>
    </row>
    <row r="132" spans="1:7" x14ac:dyDescent="0.2">
      <c r="A132" s="24" t="s">
        <v>121</v>
      </c>
      <c r="B132" s="25">
        <v>8524655</v>
      </c>
      <c r="C132" s="26">
        <v>4154026</v>
      </c>
      <c r="D132" s="27">
        <v>48.729549759000001</v>
      </c>
      <c r="E132" s="25"/>
      <c r="F132" s="36">
        <v>0</v>
      </c>
      <c r="G132" s="41" t="s">
        <v>4</v>
      </c>
    </row>
    <row r="133" spans="1:7" ht="21" x14ac:dyDescent="0.2">
      <c r="A133" s="24" t="s">
        <v>122</v>
      </c>
      <c r="B133" s="25">
        <v>19206562</v>
      </c>
      <c r="C133" s="26">
        <v>8444940.0800000001</v>
      </c>
      <c r="D133" s="27">
        <v>43.969035583</v>
      </c>
      <c r="E133" s="25">
        <v>19206562</v>
      </c>
      <c r="F133" s="26">
        <v>8444940.0800000001</v>
      </c>
      <c r="G133" s="27">
        <v>43.969035583</v>
      </c>
    </row>
    <row r="134" spans="1:7" x14ac:dyDescent="0.2">
      <c r="A134" s="24" t="s">
        <v>123</v>
      </c>
      <c r="B134" s="25">
        <v>1130427</v>
      </c>
      <c r="C134" s="26">
        <v>680750.93</v>
      </c>
      <c r="D134" s="27">
        <v>60.220689172999997</v>
      </c>
      <c r="E134" s="25">
        <v>1130427</v>
      </c>
      <c r="F134" s="26">
        <v>680750.93</v>
      </c>
      <c r="G134" s="27">
        <v>60.220689172999997</v>
      </c>
    </row>
    <row r="135" spans="1:7" ht="42" x14ac:dyDescent="0.2">
      <c r="A135" s="24" t="s">
        <v>124</v>
      </c>
      <c r="B135" s="25">
        <v>594723</v>
      </c>
      <c r="C135" s="26">
        <v>263180.81</v>
      </c>
      <c r="D135" s="27">
        <v>44.252670571000003</v>
      </c>
      <c r="E135" s="25">
        <v>225573</v>
      </c>
      <c r="F135" s="26">
        <v>123769.8</v>
      </c>
      <c r="G135" s="27">
        <v>54.869066777</v>
      </c>
    </row>
    <row r="136" spans="1:7" ht="22.5" x14ac:dyDescent="0.2">
      <c r="A136" s="19" t="s">
        <v>125</v>
      </c>
      <c r="B136" s="16">
        <v>13214558</v>
      </c>
      <c r="C136" s="17">
        <v>6740913.8600000003</v>
      </c>
      <c r="D136" s="18">
        <v>51.011269994999999</v>
      </c>
      <c r="E136" s="16">
        <v>13099286</v>
      </c>
      <c r="F136" s="17">
        <v>6709396.4100000001</v>
      </c>
      <c r="G136" s="18">
        <v>51.219558149999997</v>
      </c>
    </row>
    <row r="137" spans="1:7" x14ac:dyDescent="0.2">
      <c r="A137" s="20" t="s">
        <v>126</v>
      </c>
      <c r="B137" s="21">
        <v>1100000</v>
      </c>
      <c r="C137" s="22">
        <v>468253.41</v>
      </c>
      <c r="D137" s="23">
        <v>42.568491817999998</v>
      </c>
      <c r="E137" s="21">
        <v>1100000</v>
      </c>
      <c r="F137" s="22">
        <v>468253.41</v>
      </c>
      <c r="G137" s="23">
        <v>42.568491817999998</v>
      </c>
    </row>
    <row r="138" spans="1:7" x14ac:dyDescent="0.2">
      <c r="A138" s="24" t="s">
        <v>127</v>
      </c>
      <c r="B138" s="25">
        <v>1100000</v>
      </c>
      <c r="C138" s="26">
        <v>468253.41</v>
      </c>
      <c r="D138" s="27">
        <v>42.568491817999998</v>
      </c>
      <c r="E138" s="25">
        <v>1100000</v>
      </c>
      <c r="F138" s="26">
        <v>468253.41</v>
      </c>
      <c r="G138" s="27">
        <v>42.568491817999998</v>
      </c>
    </row>
    <row r="139" spans="1:7" x14ac:dyDescent="0.2">
      <c r="A139" s="20" t="s">
        <v>128</v>
      </c>
      <c r="B139" s="21">
        <v>60000</v>
      </c>
      <c r="C139" s="22">
        <v>2000</v>
      </c>
      <c r="D139" s="23">
        <v>3.3333333330000001</v>
      </c>
      <c r="E139" s="21">
        <v>60000</v>
      </c>
      <c r="F139" s="22">
        <v>2000</v>
      </c>
      <c r="G139" s="23">
        <v>3.3333333330000001</v>
      </c>
    </row>
    <row r="140" spans="1:7" x14ac:dyDescent="0.2">
      <c r="A140" s="24" t="s">
        <v>11</v>
      </c>
      <c r="B140" s="25">
        <v>60000</v>
      </c>
      <c r="C140" s="26">
        <v>2000</v>
      </c>
      <c r="D140" s="27">
        <v>3.3333333330000001</v>
      </c>
      <c r="E140" s="25">
        <v>60000</v>
      </c>
      <c r="F140" s="26">
        <v>2000</v>
      </c>
      <c r="G140" s="27">
        <v>3.3333333330000001</v>
      </c>
    </row>
    <row r="141" spans="1:7" x14ac:dyDescent="0.2">
      <c r="A141" s="20" t="s">
        <v>129</v>
      </c>
      <c r="B141" s="21">
        <v>11939286</v>
      </c>
      <c r="C141" s="22">
        <v>6239143</v>
      </c>
      <c r="D141" s="23">
        <v>52.257253908999999</v>
      </c>
      <c r="E141" s="21">
        <v>11939286</v>
      </c>
      <c r="F141" s="22">
        <v>6239143</v>
      </c>
      <c r="G141" s="23">
        <v>52.257253908999999</v>
      </c>
    </row>
    <row r="142" spans="1:7" ht="21" x14ac:dyDescent="0.2">
      <c r="A142" s="24" t="s">
        <v>130</v>
      </c>
      <c r="B142" s="25">
        <v>4419000</v>
      </c>
      <c r="C142" s="26">
        <v>2484000</v>
      </c>
      <c r="D142" s="27">
        <v>56.211812627</v>
      </c>
      <c r="E142" s="25">
        <v>4419000</v>
      </c>
      <c r="F142" s="26">
        <v>2484000</v>
      </c>
      <c r="G142" s="27">
        <v>56.211812627</v>
      </c>
    </row>
    <row r="143" spans="1:7" x14ac:dyDescent="0.2">
      <c r="A143" s="28" t="s">
        <v>412</v>
      </c>
      <c r="B143" s="29">
        <v>4419000</v>
      </c>
      <c r="C143" s="30">
        <v>2484000</v>
      </c>
      <c r="D143" s="31">
        <v>56.211812627</v>
      </c>
      <c r="E143" s="29">
        <v>4419000</v>
      </c>
      <c r="F143" s="30">
        <v>2484000</v>
      </c>
      <c r="G143" s="31">
        <v>56.211812627</v>
      </c>
    </row>
    <row r="144" spans="1:7" ht="21" x14ac:dyDescent="0.2">
      <c r="A144" s="24" t="s">
        <v>132</v>
      </c>
      <c r="B144" s="25">
        <v>7520286</v>
      </c>
      <c r="C144" s="26">
        <v>3755143</v>
      </c>
      <c r="D144" s="27">
        <v>49.933513167000001</v>
      </c>
      <c r="E144" s="25">
        <v>7520286</v>
      </c>
      <c r="F144" s="26">
        <v>3755143</v>
      </c>
      <c r="G144" s="27">
        <v>49.933513167000001</v>
      </c>
    </row>
    <row r="145" spans="1:7" ht="22.5" x14ac:dyDescent="0.2">
      <c r="A145" s="28" t="s">
        <v>413</v>
      </c>
      <c r="B145" s="29">
        <v>7520286</v>
      </c>
      <c r="C145" s="30">
        <v>3755143</v>
      </c>
      <c r="D145" s="31">
        <v>49.933513167000001</v>
      </c>
      <c r="E145" s="29">
        <v>7520286</v>
      </c>
      <c r="F145" s="30">
        <v>3755143</v>
      </c>
      <c r="G145" s="31">
        <v>49.933513167000001</v>
      </c>
    </row>
    <row r="146" spans="1:7" x14ac:dyDescent="0.2">
      <c r="A146" s="20" t="s">
        <v>134</v>
      </c>
      <c r="B146" s="21">
        <v>115272</v>
      </c>
      <c r="C146" s="22">
        <v>31517.45</v>
      </c>
      <c r="D146" s="23">
        <v>27.341808939</v>
      </c>
      <c r="E146" s="21"/>
      <c r="F146" s="21"/>
      <c r="G146" s="21"/>
    </row>
    <row r="147" spans="1:7" ht="21" x14ac:dyDescent="0.2">
      <c r="A147" s="24" t="s">
        <v>135</v>
      </c>
      <c r="B147" s="25">
        <v>115272</v>
      </c>
      <c r="C147" s="26">
        <v>31517.45</v>
      </c>
      <c r="D147" s="27">
        <v>27.341808939</v>
      </c>
      <c r="E147" s="25"/>
      <c r="F147" s="25"/>
      <c r="G147" s="25"/>
    </row>
    <row r="148" spans="1:7" x14ac:dyDescent="0.2">
      <c r="A148" s="19" t="s">
        <v>136</v>
      </c>
      <c r="B148" s="16">
        <v>11517098</v>
      </c>
      <c r="C148" s="17">
        <v>4624468.95</v>
      </c>
      <c r="D148" s="18">
        <v>40.153074584999999</v>
      </c>
      <c r="E148" s="16">
        <v>500000</v>
      </c>
      <c r="F148" s="17">
        <v>75665</v>
      </c>
      <c r="G148" s="18">
        <v>15.132999999999999</v>
      </c>
    </row>
    <row r="149" spans="1:7" x14ac:dyDescent="0.2">
      <c r="A149" s="20" t="s">
        <v>137</v>
      </c>
      <c r="B149" s="21">
        <v>10591373</v>
      </c>
      <c r="C149" s="22">
        <v>4457492.53</v>
      </c>
      <c r="D149" s="23">
        <v>42.086068822000001</v>
      </c>
      <c r="E149" s="21"/>
      <c r="F149" s="21"/>
      <c r="G149" s="21"/>
    </row>
    <row r="150" spans="1:7" x14ac:dyDescent="0.2">
      <c r="A150" s="24" t="s">
        <v>138</v>
      </c>
      <c r="B150" s="25">
        <v>9563160</v>
      </c>
      <c r="C150" s="26">
        <v>3894113.76</v>
      </c>
      <c r="D150" s="27">
        <v>40.7199478</v>
      </c>
      <c r="E150" s="25"/>
      <c r="F150" s="25"/>
      <c r="G150" s="25"/>
    </row>
    <row r="151" spans="1:7" x14ac:dyDescent="0.2">
      <c r="A151" s="24" t="s">
        <v>211</v>
      </c>
      <c r="B151" s="25">
        <v>1028213</v>
      </c>
      <c r="C151" s="26">
        <v>563378.77</v>
      </c>
      <c r="D151" s="27">
        <v>54.792029472000003</v>
      </c>
      <c r="E151" s="25"/>
      <c r="F151" s="25"/>
      <c r="G151" s="25"/>
    </row>
    <row r="152" spans="1:7" x14ac:dyDescent="0.2">
      <c r="A152" s="20" t="s">
        <v>139</v>
      </c>
      <c r="B152" s="21">
        <v>925725</v>
      </c>
      <c r="C152" s="22">
        <v>166976.42000000001</v>
      </c>
      <c r="D152" s="23">
        <v>18.037367468999999</v>
      </c>
      <c r="E152" s="21">
        <v>500000</v>
      </c>
      <c r="F152" s="22">
        <v>75665</v>
      </c>
      <c r="G152" s="23">
        <v>15.132999999999999</v>
      </c>
    </row>
    <row r="153" spans="1:7" x14ac:dyDescent="0.2">
      <c r="A153" s="24" t="s">
        <v>140</v>
      </c>
      <c r="B153" s="25">
        <v>207150</v>
      </c>
      <c r="C153" s="26">
        <v>33026.42</v>
      </c>
      <c r="D153" s="27">
        <v>15.943239199000001</v>
      </c>
      <c r="E153" s="25">
        <v>187000</v>
      </c>
      <c r="F153" s="26">
        <v>29005</v>
      </c>
      <c r="G153" s="27">
        <v>15.510695187</v>
      </c>
    </row>
    <row r="154" spans="1:7" ht="31.5" x14ac:dyDescent="0.2">
      <c r="A154" s="24" t="s">
        <v>141</v>
      </c>
      <c r="B154" s="25">
        <v>718575</v>
      </c>
      <c r="C154" s="26">
        <v>133950</v>
      </c>
      <c r="D154" s="27">
        <v>18.641060432</v>
      </c>
      <c r="E154" s="25">
        <v>313000</v>
      </c>
      <c r="F154" s="26">
        <v>46660</v>
      </c>
      <c r="G154" s="27">
        <v>14.907348242999999</v>
      </c>
    </row>
    <row r="155" spans="1:7" ht="22.5" x14ac:dyDescent="0.2">
      <c r="A155" s="19" t="s">
        <v>145</v>
      </c>
      <c r="B155" s="16">
        <v>603200</v>
      </c>
      <c r="C155" s="17">
        <v>110404.63</v>
      </c>
      <c r="D155" s="18">
        <v>18.303154841000001</v>
      </c>
      <c r="E155" s="16">
        <v>603200</v>
      </c>
      <c r="F155" s="17">
        <v>110404.63</v>
      </c>
      <c r="G155" s="18">
        <v>18.303154841000001</v>
      </c>
    </row>
    <row r="156" spans="1:7" x14ac:dyDescent="0.2">
      <c r="A156" s="20" t="s">
        <v>146</v>
      </c>
      <c r="B156" s="21">
        <v>603200</v>
      </c>
      <c r="C156" s="22">
        <v>110404.63</v>
      </c>
      <c r="D156" s="23">
        <v>18.303154841000001</v>
      </c>
      <c r="E156" s="21">
        <v>603200</v>
      </c>
      <c r="F156" s="22">
        <v>110404.63</v>
      </c>
      <c r="G156" s="23">
        <v>18.303154841000001</v>
      </c>
    </row>
    <row r="157" spans="1:7" x14ac:dyDescent="0.2">
      <c r="A157" s="24" t="s">
        <v>147</v>
      </c>
      <c r="B157" s="25">
        <v>588000</v>
      </c>
      <c r="C157" s="26">
        <v>110404.63</v>
      </c>
      <c r="D157" s="27">
        <v>18.776297619000001</v>
      </c>
      <c r="E157" s="25">
        <v>588000</v>
      </c>
      <c r="F157" s="26">
        <v>110404.63</v>
      </c>
      <c r="G157" s="27">
        <v>18.776297619000001</v>
      </c>
    </row>
    <row r="158" spans="1:7" ht="22.5" x14ac:dyDescent="0.2">
      <c r="A158" s="28" t="s">
        <v>148</v>
      </c>
      <c r="B158" s="29">
        <v>200000</v>
      </c>
      <c r="C158" s="30">
        <v>63060.74</v>
      </c>
      <c r="D158" s="31">
        <v>31.530370000000001</v>
      </c>
      <c r="E158" s="29">
        <v>200000</v>
      </c>
      <c r="F158" s="30">
        <v>63060.74</v>
      </c>
      <c r="G158" s="31">
        <v>31.530370000000001</v>
      </c>
    </row>
    <row r="159" spans="1:7" x14ac:dyDescent="0.2">
      <c r="A159" s="28" t="s">
        <v>149</v>
      </c>
      <c r="B159" s="29">
        <v>160000</v>
      </c>
      <c r="C159" s="30">
        <v>18231.68</v>
      </c>
      <c r="D159" s="31">
        <v>11.3948</v>
      </c>
      <c r="E159" s="29">
        <v>160000</v>
      </c>
      <c r="F159" s="30">
        <v>18231.68</v>
      </c>
      <c r="G159" s="31">
        <v>11.3948</v>
      </c>
    </row>
    <row r="160" spans="1:7" ht="22.5" x14ac:dyDescent="0.2">
      <c r="A160" s="28" t="s">
        <v>150</v>
      </c>
      <c r="B160" s="29">
        <v>228000</v>
      </c>
      <c r="C160" s="30">
        <v>29112.21</v>
      </c>
      <c r="D160" s="31">
        <v>12.768513157999999</v>
      </c>
      <c r="E160" s="29">
        <v>228000</v>
      </c>
      <c r="F160" s="30">
        <v>29112.21</v>
      </c>
      <c r="G160" s="31">
        <v>12.768513157999999</v>
      </c>
    </row>
    <row r="161" spans="1:7" x14ac:dyDescent="0.2">
      <c r="A161" s="24" t="s">
        <v>151</v>
      </c>
      <c r="B161" s="25">
        <v>15200</v>
      </c>
      <c r="C161" s="36">
        <v>0</v>
      </c>
      <c r="D161" s="37">
        <v>0</v>
      </c>
      <c r="E161" s="25">
        <v>15200</v>
      </c>
      <c r="F161" s="36">
        <v>0</v>
      </c>
      <c r="G161" s="37">
        <v>0</v>
      </c>
    </row>
    <row r="162" spans="1:7" x14ac:dyDescent="0.2">
      <c r="A162" s="19" t="s">
        <v>156</v>
      </c>
      <c r="B162" s="16">
        <v>36843901</v>
      </c>
      <c r="C162" s="17">
        <v>18824006.98</v>
      </c>
      <c r="D162" s="18">
        <v>51.091242971</v>
      </c>
      <c r="E162" s="16">
        <v>36843901</v>
      </c>
      <c r="F162" s="17">
        <v>18824006.98</v>
      </c>
      <c r="G162" s="18">
        <v>51.091242971</v>
      </c>
    </row>
    <row r="163" spans="1:7" x14ac:dyDescent="0.2">
      <c r="A163" s="20" t="s">
        <v>157</v>
      </c>
      <c r="B163" s="21">
        <v>35510004</v>
      </c>
      <c r="C163" s="22">
        <v>17960838.129999999</v>
      </c>
      <c r="D163" s="23">
        <v>50.579656735999997</v>
      </c>
      <c r="E163" s="21">
        <v>35510004</v>
      </c>
      <c r="F163" s="22">
        <v>17960838.129999999</v>
      </c>
      <c r="G163" s="23">
        <v>50.579656735999997</v>
      </c>
    </row>
    <row r="164" spans="1:7" x14ac:dyDescent="0.2">
      <c r="A164" s="24" t="s">
        <v>158</v>
      </c>
      <c r="B164" s="25">
        <v>31175497</v>
      </c>
      <c r="C164" s="26">
        <v>16447411.369999999</v>
      </c>
      <c r="D164" s="27">
        <v>52.757495317999997</v>
      </c>
      <c r="E164" s="25">
        <v>31175497</v>
      </c>
      <c r="F164" s="26">
        <v>16447411.369999999</v>
      </c>
      <c r="G164" s="27">
        <v>52.757495317999997</v>
      </c>
    </row>
    <row r="165" spans="1:7" x14ac:dyDescent="0.2">
      <c r="A165" s="28" t="s">
        <v>159</v>
      </c>
      <c r="B165" s="29">
        <v>30823440</v>
      </c>
      <c r="C165" s="30">
        <v>16344384.99</v>
      </c>
      <c r="D165" s="31">
        <v>53.025830310000003</v>
      </c>
      <c r="E165" s="29">
        <v>30823440</v>
      </c>
      <c r="F165" s="30">
        <v>16344384.99</v>
      </c>
      <c r="G165" s="31">
        <v>53.025830310000003</v>
      </c>
    </row>
    <row r="166" spans="1:7" x14ac:dyDescent="0.2">
      <c r="A166" s="28" t="s">
        <v>160</v>
      </c>
      <c r="B166" s="29">
        <v>352057</v>
      </c>
      <c r="C166" s="30">
        <v>103026.38</v>
      </c>
      <c r="D166" s="31">
        <v>29.264119163</v>
      </c>
      <c r="E166" s="29">
        <v>352057</v>
      </c>
      <c r="F166" s="30">
        <v>103026.38</v>
      </c>
      <c r="G166" s="31">
        <v>29.264119163</v>
      </c>
    </row>
    <row r="167" spans="1:7" x14ac:dyDescent="0.2">
      <c r="A167" s="24" t="s">
        <v>161</v>
      </c>
      <c r="B167" s="25">
        <v>4334507</v>
      </c>
      <c r="C167" s="26">
        <v>1513426.76</v>
      </c>
      <c r="D167" s="27">
        <v>34.915776119</v>
      </c>
      <c r="E167" s="25">
        <v>4334507</v>
      </c>
      <c r="F167" s="26">
        <v>1513426.76</v>
      </c>
      <c r="G167" s="27">
        <v>34.915776119</v>
      </c>
    </row>
    <row r="168" spans="1:7" x14ac:dyDescent="0.2">
      <c r="A168" s="28" t="s">
        <v>162</v>
      </c>
      <c r="B168" s="29">
        <v>624782</v>
      </c>
      <c r="C168" s="30">
        <v>53815.72</v>
      </c>
      <c r="D168" s="31">
        <v>8.6135195959999997</v>
      </c>
      <c r="E168" s="29">
        <v>624782</v>
      </c>
      <c r="F168" s="30">
        <v>53815.72</v>
      </c>
      <c r="G168" s="31">
        <v>8.6135195959999997</v>
      </c>
    </row>
    <row r="169" spans="1:7" x14ac:dyDescent="0.2">
      <c r="A169" s="28" t="s">
        <v>163</v>
      </c>
      <c r="B169" s="29">
        <v>1955475</v>
      </c>
      <c r="C169" s="30">
        <v>664745.63</v>
      </c>
      <c r="D169" s="31">
        <v>33.994074585</v>
      </c>
      <c r="E169" s="29">
        <v>1955475</v>
      </c>
      <c r="F169" s="30">
        <v>664745.63</v>
      </c>
      <c r="G169" s="31">
        <v>33.994074585</v>
      </c>
    </row>
    <row r="170" spans="1:7" x14ac:dyDescent="0.2">
      <c r="A170" s="28" t="s">
        <v>164</v>
      </c>
      <c r="B170" s="29">
        <v>847500</v>
      </c>
      <c r="C170" s="30">
        <v>427557.05</v>
      </c>
      <c r="D170" s="31">
        <v>50.449209439999997</v>
      </c>
      <c r="E170" s="29">
        <v>847500</v>
      </c>
      <c r="F170" s="30">
        <v>427557.05</v>
      </c>
      <c r="G170" s="31">
        <v>50.449209439999997</v>
      </c>
    </row>
    <row r="171" spans="1:7" x14ac:dyDescent="0.2">
      <c r="A171" s="28" t="s">
        <v>165</v>
      </c>
      <c r="B171" s="29">
        <v>7950</v>
      </c>
      <c r="C171" s="30">
        <v>2309.9899999999998</v>
      </c>
      <c r="D171" s="31">
        <v>29.056477987000001</v>
      </c>
      <c r="E171" s="29">
        <v>7950</v>
      </c>
      <c r="F171" s="30">
        <v>2309.9899999999998</v>
      </c>
      <c r="G171" s="31">
        <v>29.056477987000001</v>
      </c>
    </row>
    <row r="172" spans="1:7" x14ac:dyDescent="0.2">
      <c r="A172" s="28" t="s">
        <v>166</v>
      </c>
      <c r="B172" s="29">
        <v>27000</v>
      </c>
      <c r="C172" s="30">
        <v>1548.36</v>
      </c>
      <c r="D172" s="31">
        <v>5.7346666669999999</v>
      </c>
      <c r="E172" s="29">
        <v>27000</v>
      </c>
      <c r="F172" s="30">
        <v>1548.36</v>
      </c>
      <c r="G172" s="31">
        <v>5.7346666669999999</v>
      </c>
    </row>
    <row r="173" spans="1:7" x14ac:dyDescent="0.2">
      <c r="A173" s="28" t="s">
        <v>167</v>
      </c>
      <c r="B173" s="29">
        <v>330800</v>
      </c>
      <c r="C173" s="30">
        <v>111642.5</v>
      </c>
      <c r="D173" s="31">
        <v>33.749244255999997</v>
      </c>
      <c r="E173" s="29">
        <v>330800</v>
      </c>
      <c r="F173" s="30">
        <v>111642.5</v>
      </c>
      <c r="G173" s="31">
        <v>33.749244255999997</v>
      </c>
    </row>
    <row r="174" spans="1:7" x14ac:dyDescent="0.2">
      <c r="A174" s="28" t="s">
        <v>168</v>
      </c>
      <c r="B174" s="29">
        <v>2000</v>
      </c>
      <c r="C174" s="32">
        <v>0</v>
      </c>
      <c r="D174" s="33">
        <v>0</v>
      </c>
      <c r="E174" s="29">
        <v>2000</v>
      </c>
      <c r="F174" s="32">
        <v>0</v>
      </c>
      <c r="G174" s="33">
        <v>0</v>
      </c>
    </row>
    <row r="175" spans="1:7" x14ac:dyDescent="0.2">
      <c r="A175" s="28" t="s">
        <v>169</v>
      </c>
      <c r="B175" s="29">
        <v>539000</v>
      </c>
      <c r="C175" s="30">
        <v>251807.51</v>
      </c>
      <c r="D175" s="31">
        <v>46.717534323000002</v>
      </c>
      <c r="E175" s="29">
        <v>539000</v>
      </c>
      <c r="F175" s="30">
        <v>251807.51</v>
      </c>
      <c r="G175" s="31">
        <v>46.717534323000002</v>
      </c>
    </row>
    <row r="176" spans="1:7" x14ac:dyDescent="0.2">
      <c r="A176" s="20" t="s">
        <v>170</v>
      </c>
      <c r="B176" s="21">
        <v>1333897</v>
      </c>
      <c r="C176" s="22">
        <v>863168.85</v>
      </c>
      <c r="D176" s="23">
        <v>64.710307467999996</v>
      </c>
      <c r="E176" s="21">
        <v>1333897</v>
      </c>
      <c r="F176" s="22">
        <v>863168.85</v>
      </c>
      <c r="G176" s="23">
        <v>64.710307467999996</v>
      </c>
    </row>
    <row r="177" spans="1:7" ht="21" x14ac:dyDescent="0.2">
      <c r="A177" s="24" t="s">
        <v>171</v>
      </c>
      <c r="B177" s="25">
        <v>618140</v>
      </c>
      <c r="C177" s="26">
        <v>305995.27</v>
      </c>
      <c r="D177" s="27">
        <v>49.502583557000001</v>
      </c>
      <c r="E177" s="25">
        <v>618140</v>
      </c>
      <c r="F177" s="26">
        <v>305995.27</v>
      </c>
      <c r="G177" s="27">
        <v>49.502583557000001</v>
      </c>
    </row>
    <row r="178" spans="1:7" ht="21" x14ac:dyDescent="0.2">
      <c r="A178" s="24" t="s">
        <v>213</v>
      </c>
      <c r="B178" s="25">
        <v>12360</v>
      </c>
      <c r="C178" s="26">
        <v>11479.92</v>
      </c>
      <c r="D178" s="27">
        <v>92.879611650000001</v>
      </c>
      <c r="E178" s="25">
        <v>12360</v>
      </c>
      <c r="F178" s="26">
        <v>11479.92</v>
      </c>
      <c r="G178" s="27">
        <v>92.879611650000001</v>
      </c>
    </row>
    <row r="179" spans="1:7" x14ac:dyDescent="0.2">
      <c r="A179" s="24" t="s">
        <v>173</v>
      </c>
      <c r="B179" s="25">
        <v>328409</v>
      </c>
      <c r="C179" s="26">
        <v>323964.09999999998</v>
      </c>
      <c r="D179" s="27">
        <v>98.646535264999997</v>
      </c>
      <c r="E179" s="25">
        <v>328409</v>
      </c>
      <c r="F179" s="26">
        <v>323964.09999999998</v>
      </c>
      <c r="G179" s="27">
        <v>98.646535264999997</v>
      </c>
    </row>
    <row r="180" spans="1:7" x14ac:dyDescent="0.2">
      <c r="A180" s="24" t="s">
        <v>5</v>
      </c>
      <c r="B180" s="25">
        <v>229988</v>
      </c>
      <c r="C180" s="26">
        <v>183754.64</v>
      </c>
      <c r="D180" s="27">
        <v>79.897490304000002</v>
      </c>
      <c r="E180" s="25">
        <v>229988</v>
      </c>
      <c r="F180" s="26">
        <v>183754.64</v>
      </c>
      <c r="G180" s="27">
        <v>79.897490304000002</v>
      </c>
    </row>
    <row r="181" spans="1:7" x14ac:dyDescent="0.2">
      <c r="A181" s="24" t="s">
        <v>174</v>
      </c>
      <c r="B181" s="25">
        <v>145000</v>
      </c>
      <c r="C181" s="26">
        <v>37974.92</v>
      </c>
      <c r="D181" s="27">
        <v>26.189599999999999</v>
      </c>
      <c r="E181" s="25">
        <v>145000</v>
      </c>
      <c r="F181" s="26">
        <v>37974.92</v>
      </c>
      <c r="G181" s="27">
        <v>26.189599999999999</v>
      </c>
    </row>
    <row r="182" spans="1:7" x14ac:dyDescent="0.2">
      <c r="A182" s="19" t="s">
        <v>175</v>
      </c>
      <c r="B182" s="16">
        <v>1186561</v>
      </c>
      <c r="C182" s="17">
        <v>13774.3</v>
      </c>
      <c r="D182" s="18">
        <v>1.1608589869999999</v>
      </c>
      <c r="E182" s="16">
        <v>1186561</v>
      </c>
      <c r="F182" s="17">
        <v>13774.3</v>
      </c>
      <c r="G182" s="18">
        <v>1.1608589869999999</v>
      </c>
    </row>
    <row r="183" spans="1:7" x14ac:dyDescent="0.2">
      <c r="A183" s="20" t="s">
        <v>176</v>
      </c>
      <c r="B183" s="21">
        <v>1167361</v>
      </c>
      <c r="C183" s="22">
        <v>5602.5</v>
      </c>
      <c r="D183" s="23">
        <v>0.47992866000000001</v>
      </c>
      <c r="E183" s="21">
        <v>1167361</v>
      </c>
      <c r="F183" s="22">
        <v>5602.5</v>
      </c>
      <c r="G183" s="23">
        <v>0.47992866000000001</v>
      </c>
    </row>
    <row r="184" spans="1:7" x14ac:dyDescent="0.2">
      <c r="A184" s="24" t="s">
        <v>177</v>
      </c>
      <c r="B184" s="25">
        <v>1167361</v>
      </c>
      <c r="C184" s="26">
        <v>5602.5</v>
      </c>
      <c r="D184" s="27">
        <v>0.47992866000000001</v>
      </c>
      <c r="E184" s="25">
        <v>1167361</v>
      </c>
      <c r="F184" s="26">
        <v>5602.5</v>
      </c>
      <c r="G184" s="27">
        <v>0.47992866000000001</v>
      </c>
    </row>
    <row r="185" spans="1:7" x14ac:dyDescent="0.2">
      <c r="A185" s="20" t="s">
        <v>178</v>
      </c>
      <c r="B185" s="21">
        <v>19200</v>
      </c>
      <c r="C185" s="22">
        <v>8171.8</v>
      </c>
      <c r="D185" s="23">
        <v>42.561458332999997</v>
      </c>
      <c r="E185" s="21">
        <v>19200</v>
      </c>
      <c r="F185" s="22">
        <v>8171.8</v>
      </c>
      <c r="G185" s="23">
        <v>42.561458332999997</v>
      </c>
    </row>
    <row r="186" spans="1:7" ht="31.5" x14ac:dyDescent="0.2">
      <c r="A186" s="24" t="s">
        <v>179</v>
      </c>
      <c r="B186" s="25">
        <v>19200</v>
      </c>
      <c r="C186" s="26">
        <v>8171.8</v>
      </c>
      <c r="D186" s="27">
        <v>42.561458332999997</v>
      </c>
      <c r="E186" s="25">
        <v>19200</v>
      </c>
      <c r="F186" s="26">
        <v>8171.8</v>
      </c>
      <c r="G186" s="27">
        <v>42.561458332999997</v>
      </c>
    </row>
    <row r="187" spans="1:7" x14ac:dyDescent="0.2">
      <c r="A187" s="42"/>
      <c r="B187" s="43"/>
      <c r="C187" s="44"/>
      <c r="D187" s="43"/>
      <c r="E187" s="43"/>
      <c r="F187" s="43"/>
      <c r="G187" s="43"/>
    </row>
    <row r="188" spans="1:7" x14ac:dyDescent="0.2">
      <c r="A188" s="42"/>
      <c r="B188" s="43"/>
      <c r="C188" s="44"/>
      <c r="D188" s="43"/>
      <c r="E188" s="43"/>
      <c r="F188" s="43"/>
      <c r="G188" s="43"/>
    </row>
    <row r="189" spans="1:7" x14ac:dyDescent="0.2">
      <c r="A189" s="42"/>
      <c r="B189" s="43"/>
      <c r="C189" s="44"/>
      <c r="D189" s="43"/>
      <c r="E189" s="43"/>
      <c r="F189" s="43"/>
      <c r="G189" s="43"/>
    </row>
    <row r="190" spans="1:7" x14ac:dyDescent="0.2">
      <c r="A190" s="42"/>
      <c r="B190" s="43"/>
      <c r="C190" s="44"/>
      <c r="D190" s="43"/>
      <c r="E190" s="43"/>
      <c r="F190" s="43"/>
      <c r="G190" s="43"/>
    </row>
    <row r="191" spans="1:7" x14ac:dyDescent="0.2">
      <c r="A191" s="42"/>
      <c r="B191" s="43"/>
      <c r="C191" s="44"/>
      <c r="D191" s="43"/>
      <c r="E191" s="43"/>
      <c r="F191" s="43"/>
      <c r="G191" s="43"/>
    </row>
    <row r="192" spans="1:7" x14ac:dyDescent="0.2">
      <c r="A192" s="42"/>
      <c r="B192" s="43"/>
      <c r="C192" s="44"/>
      <c r="D192" s="43"/>
      <c r="E192" s="43"/>
      <c r="F192" s="43"/>
      <c r="G192" s="43"/>
    </row>
    <row r="193" spans="1:7" x14ac:dyDescent="0.2">
      <c r="A193" s="42"/>
      <c r="B193" s="43"/>
      <c r="C193" s="44"/>
      <c r="D193" s="43"/>
      <c r="E193" s="43"/>
      <c r="F193" s="43"/>
      <c r="G193" s="43"/>
    </row>
    <row r="194" spans="1:7" x14ac:dyDescent="0.2">
      <c r="A194" s="42"/>
      <c r="B194" s="43"/>
      <c r="C194" s="44"/>
      <c r="D194" s="43"/>
      <c r="E194" s="43"/>
      <c r="F194" s="43"/>
      <c r="G194" s="43"/>
    </row>
    <row r="195" spans="1:7" x14ac:dyDescent="0.2">
      <c r="A195" s="42"/>
      <c r="B195" s="43"/>
      <c r="C195" s="44"/>
      <c r="D195" s="43"/>
      <c r="E195" s="43"/>
      <c r="F195" s="43"/>
      <c r="G195" s="43"/>
    </row>
    <row r="196" spans="1:7" x14ac:dyDescent="0.2">
      <c r="A196" s="42"/>
      <c r="B196" s="43"/>
      <c r="C196" s="44"/>
      <c r="D196" s="43"/>
      <c r="E196" s="43"/>
      <c r="F196" s="43"/>
      <c r="G196" s="43"/>
    </row>
    <row r="197" spans="1:7" x14ac:dyDescent="0.2">
      <c r="A197" s="42"/>
      <c r="B197" s="43"/>
      <c r="C197" s="44"/>
      <c r="D197" s="43"/>
      <c r="E197" s="43"/>
      <c r="F197" s="43"/>
      <c r="G197" s="43"/>
    </row>
    <row r="198" spans="1:7" x14ac:dyDescent="0.2">
      <c r="A198" s="42"/>
      <c r="B198" s="43"/>
      <c r="C198" s="44"/>
      <c r="D198" s="43"/>
      <c r="E198" s="43"/>
      <c r="F198" s="43"/>
      <c r="G198" s="43"/>
    </row>
    <row r="199" spans="1:7" x14ac:dyDescent="0.2">
      <c r="A199" s="42"/>
      <c r="B199" s="43"/>
      <c r="C199" s="44"/>
      <c r="D199" s="43"/>
      <c r="E199" s="43"/>
      <c r="F199" s="43"/>
      <c r="G199" s="43"/>
    </row>
    <row r="200" spans="1:7" x14ac:dyDescent="0.2">
      <c r="A200" s="42"/>
      <c r="B200" s="43"/>
      <c r="C200" s="44"/>
      <c r="D200" s="43"/>
      <c r="E200" s="43"/>
      <c r="F200" s="43"/>
      <c r="G200" s="43"/>
    </row>
    <row r="201" spans="1:7" x14ac:dyDescent="0.2">
      <c r="A201" s="42"/>
      <c r="B201" s="43"/>
      <c r="C201" s="44"/>
      <c r="D201" s="43"/>
      <c r="E201" s="43"/>
      <c r="F201" s="43"/>
      <c r="G201" s="43"/>
    </row>
    <row r="202" spans="1:7" x14ac:dyDescent="0.2">
      <c r="A202" s="42"/>
      <c r="B202" s="43"/>
      <c r="C202" s="44"/>
      <c r="D202" s="43"/>
      <c r="E202" s="43"/>
      <c r="F202" s="43"/>
      <c r="G202" s="43"/>
    </row>
    <row r="203" spans="1:7" x14ac:dyDescent="0.2">
      <c r="A203" s="42"/>
      <c r="B203" s="43"/>
      <c r="C203" s="44"/>
      <c r="D203" s="43"/>
      <c r="E203" s="43"/>
      <c r="F203" s="43"/>
      <c r="G203" s="43"/>
    </row>
    <row r="204" spans="1:7" x14ac:dyDescent="0.2">
      <c r="A204" s="42"/>
      <c r="B204" s="43"/>
      <c r="C204" s="44"/>
      <c r="D204" s="43"/>
      <c r="E204" s="43"/>
      <c r="F204" s="43"/>
      <c r="G204" s="43"/>
    </row>
    <row r="205" spans="1:7" x14ac:dyDescent="0.2">
      <c r="A205" s="42"/>
      <c r="B205" s="43"/>
      <c r="C205" s="44"/>
      <c r="D205" s="43"/>
      <c r="E205" s="43"/>
      <c r="F205" s="43"/>
      <c r="G205" s="43"/>
    </row>
    <row r="206" spans="1:7" x14ac:dyDescent="0.2">
      <c r="A206" s="42"/>
      <c r="B206" s="43"/>
      <c r="C206" s="44"/>
      <c r="D206" s="43"/>
      <c r="E206" s="43"/>
      <c r="F206" s="43"/>
      <c r="G206" s="43"/>
    </row>
    <row r="207" spans="1:7" x14ac:dyDescent="0.2">
      <c r="A207" s="42"/>
      <c r="B207" s="43"/>
      <c r="C207" s="44"/>
      <c r="D207" s="43"/>
      <c r="E207" s="43"/>
      <c r="F207" s="43"/>
      <c r="G207" s="43"/>
    </row>
    <row r="208" spans="1:7" x14ac:dyDescent="0.2">
      <c r="A208" s="42"/>
      <c r="B208" s="43"/>
      <c r="C208" s="44"/>
      <c r="D208" s="43"/>
      <c r="E208" s="43"/>
      <c r="F208" s="43"/>
      <c r="G208" s="43"/>
    </row>
    <row r="209" spans="1:7" x14ac:dyDescent="0.2">
      <c r="A209" s="42"/>
      <c r="B209" s="43"/>
      <c r="C209" s="44"/>
      <c r="D209" s="43"/>
      <c r="E209" s="43"/>
      <c r="F209" s="43"/>
      <c r="G209" s="43"/>
    </row>
    <row r="210" spans="1:7" x14ac:dyDescent="0.2">
      <c r="A210" s="42"/>
      <c r="B210" s="43"/>
      <c r="C210" s="44"/>
      <c r="D210" s="43"/>
      <c r="E210" s="43"/>
      <c r="F210" s="43"/>
      <c r="G210" s="43"/>
    </row>
    <row r="211" spans="1:7" x14ac:dyDescent="0.2">
      <c r="A211" s="42"/>
      <c r="B211" s="43"/>
      <c r="C211" s="44"/>
      <c r="D211" s="43"/>
      <c r="E211" s="43"/>
      <c r="F211" s="43"/>
      <c r="G211" s="43"/>
    </row>
    <row r="212" spans="1:7" x14ac:dyDescent="0.2">
      <c r="A212" s="42"/>
      <c r="B212" s="43"/>
      <c r="C212" s="44"/>
      <c r="D212" s="43"/>
      <c r="E212" s="43"/>
      <c r="F212" s="43"/>
      <c r="G212" s="43"/>
    </row>
    <row r="213" spans="1:7" x14ac:dyDescent="0.2">
      <c r="A213" s="42"/>
      <c r="B213" s="43"/>
      <c r="C213" s="44"/>
      <c r="D213" s="43"/>
      <c r="E213" s="43"/>
      <c r="F213" s="43"/>
      <c r="G213" s="43"/>
    </row>
    <row r="214" spans="1:7" x14ac:dyDescent="0.2">
      <c r="A214" s="42"/>
      <c r="B214" s="43"/>
      <c r="C214" s="44"/>
      <c r="D214" s="43"/>
      <c r="E214" s="43"/>
      <c r="F214" s="43"/>
      <c r="G214" s="43"/>
    </row>
    <row r="215" spans="1:7" x14ac:dyDescent="0.2">
      <c r="A215" s="42"/>
      <c r="B215" s="43"/>
      <c r="C215" s="44"/>
      <c r="D215" s="43"/>
      <c r="E215" s="43"/>
      <c r="F215" s="43"/>
      <c r="G215" s="43"/>
    </row>
    <row r="216" spans="1:7" x14ac:dyDescent="0.2">
      <c r="A216" s="42"/>
      <c r="B216" s="43"/>
      <c r="C216" s="44"/>
      <c r="D216" s="43"/>
      <c r="E216" s="43"/>
      <c r="F216" s="43"/>
      <c r="G216" s="43"/>
    </row>
    <row r="217" spans="1:7" x14ac:dyDescent="0.2">
      <c r="A217" s="42"/>
      <c r="B217" s="43"/>
      <c r="C217" s="44"/>
      <c r="D217" s="43"/>
      <c r="E217" s="43"/>
      <c r="F217" s="43"/>
      <c r="G217" s="43"/>
    </row>
    <row r="218" spans="1:7" x14ac:dyDescent="0.2">
      <c r="A218" s="42"/>
      <c r="B218" s="43"/>
      <c r="C218" s="44"/>
      <c r="D218" s="43"/>
      <c r="E218" s="43"/>
      <c r="F218" s="43"/>
      <c r="G218" s="43"/>
    </row>
    <row r="219" spans="1:7" x14ac:dyDescent="0.2">
      <c r="A219" s="42"/>
      <c r="B219" s="43"/>
      <c r="C219" s="44"/>
      <c r="D219" s="43"/>
      <c r="E219" s="43"/>
      <c r="F219" s="43"/>
      <c r="G219" s="43"/>
    </row>
    <row r="220" spans="1:7" x14ac:dyDescent="0.2">
      <c r="A220" s="42"/>
      <c r="B220" s="43"/>
      <c r="C220" s="44"/>
      <c r="D220" s="43"/>
      <c r="E220" s="43"/>
      <c r="F220" s="43"/>
      <c r="G220" s="43"/>
    </row>
    <row r="221" spans="1:7" x14ac:dyDescent="0.2">
      <c r="A221" s="42"/>
      <c r="B221" s="43"/>
      <c r="C221" s="44"/>
      <c r="D221" s="43"/>
      <c r="E221" s="43"/>
      <c r="F221" s="43"/>
      <c r="G221" s="43"/>
    </row>
    <row r="222" spans="1:7" x14ac:dyDescent="0.2">
      <c r="A222" s="42"/>
      <c r="B222" s="43"/>
      <c r="C222" s="44"/>
      <c r="D222" s="43"/>
      <c r="E222" s="43"/>
      <c r="F222" s="43"/>
      <c r="G222" s="43"/>
    </row>
    <row r="223" spans="1:7" x14ac:dyDescent="0.2">
      <c r="A223" s="42"/>
      <c r="B223" s="43"/>
      <c r="C223" s="44"/>
      <c r="D223" s="43"/>
      <c r="E223" s="43"/>
      <c r="F223" s="43"/>
      <c r="G223" s="43"/>
    </row>
    <row r="224" spans="1:7" x14ac:dyDescent="0.2">
      <c r="A224" s="42"/>
      <c r="B224" s="43"/>
      <c r="C224" s="44"/>
      <c r="D224" s="43"/>
      <c r="E224" s="43"/>
      <c r="F224" s="43"/>
      <c r="G224" s="43"/>
    </row>
    <row r="225" spans="1:7" x14ac:dyDescent="0.2">
      <c r="A225" s="42"/>
      <c r="B225" s="43"/>
      <c r="C225" s="44"/>
      <c r="D225" s="43"/>
      <c r="E225" s="43"/>
      <c r="F225" s="43"/>
      <c r="G225" s="43"/>
    </row>
    <row r="226" spans="1:7" x14ac:dyDescent="0.2">
      <c r="A226" s="42"/>
      <c r="B226" s="43"/>
      <c r="C226" s="44"/>
      <c r="D226" s="43"/>
      <c r="E226" s="43"/>
      <c r="F226" s="43"/>
      <c r="G226" s="43"/>
    </row>
    <row r="227" spans="1:7" x14ac:dyDescent="0.2">
      <c r="A227" s="42"/>
      <c r="B227" s="43"/>
      <c r="C227" s="44"/>
      <c r="D227" s="43"/>
      <c r="E227" s="43"/>
      <c r="F227" s="43"/>
      <c r="G227" s="43"/>
    </row>
    <row r="228" spans="1:7" x14ac:dyDescent="0.2">
      <c r="A228" s="42"/>
      <c r="B228" s="43"/>
      <c r="C228" s="44"/>
      <c r="D228" s="43"/>
      <c r="E228" s="43"/>
      <c r="F228" s="43"/>
      <c r="G228" s="43"/>
    </row>
    <row r="229" spans="1:7" x14ac:dyDescent="0.2">
      <c r="A229" s="42"/>
      <c r="B229" s="43"/>
      <c r="C229" s="44"/>
      <c r="D229" s="43"/>
      <c r="E229" s="43"/>
      <c r="F229" s="43"/>
      <c r="G229" s="43"/>
    </row>
    <row r="230" spans="1:7" x14ac:dyDescent="0.2">
      <c r="A230" s="42"/>
      <c r="B230" s="43"/>
      <c r="C230" s="44"/>
      <c r="D230" s="43"/>
      <c r="E230" s="43"/>
      <c r="F230" s="43"/>
      <c r="G230" s="43"/>
    </row>
    <row r="231" spans="1:7" x14ac:dyDescent="0.2">
      <c r="A231" s="42"/>
      <c r="B231" s="43"/>
      <c r="C231" s="44"/>
      <c r="D231" s="43"/>
      <c r="E231" s="43"/>
      <c r="F231" s="43"/>
      <c r="G231" s="43"/>
    </row>
    <row r="232" spans="1:7" x14ac:dyDescent="0.2">
      <c r="A232" s="42"/>
      <c r="B232" s="43"/>
      <c r="C232" s="44"/>
      <c r="D232" s="43"/>
      <c r="E232" s="43"/>
      <c r="F232" s="43"/>
      <c r="G232" s="43"/>
    </row>
    <row r="233" spans="1:7" x14ac:dyDescent="0.2">
      <c r="A233" s="42"/>
      <c r="B233" s="43"/>
      <c r="C233" s="44"/>
      <c r="D233" s="43"/>
      <c r="E233" s="43"/>
      <c r="F233" s="43"/>
      <c r="G233" s="43"/>
    </row>
    <row r="234" spans="1:7" x14ac:dyDescent="0.2">
      <c r="A234" s="42"/>
      <c r="B234" s="43"/>
      <c r="C234" s="44"/>
      <c r="D234" s="43"/>
      <c r="E234" s="43"/>
      <c r="F234" s="43"/>
      <c r="G234" s="43"/>
    </row>
    <row r="235" spans="1:7" x14ac:dyDescent="0.2">
      <c r="A235" s="42"/>
      <c r="B235" s="43"/>
      <c r="C235" s="44"/>
      <c r="D235" s="43"/>
      <c r="E235" s="43"/>
      <c r="F235" s="43"/>
      <c r="G235" s="43"/>
    </row>
    <row r="236" spans="1:7" x14ac:dyDescent="0.2">
      <c r="A236" s="42"/>
      <c r="B236" s="43"/>
      <c r="C236" s="44"/>
      <c r="D236" s="43"/>
      <c r="E236" s="43"/>
      <c r="F236" s="43"/>
      <c r="G236" s="43"/>
    </row>
    <row r="237" spans="1:7" x14ac:dyDescent="0.2">
      <c r="A237" s="42"/>
      <c r="B237" s="43"/>
      <c r="C237" s="44"/>
      <c r="D237" s="43"/>
      <c r="E237" s="43"/>
      <c r="F237" s="43"/>
      <c r="G237" s="43"/>
    </row>
    <row r="238" spans="1:7" x14ac:dyDescent="0.2">
      <c r="A238" s="42"/>
      <c r="B238" s="43"/>
      <c r="C238" s="44"/>
      <c r="D238" s="43"/>
      <c r="E238" s="43"/>
      <c r="F238" s="43"/>
      <c r="G238" s="43"/>
    </row>
    <row r="239" spans="1:7" x14ac:dyDescent="0.2">
      <c r="A239" s="42"/>
      <c r="B239" s="43"/>
      <c r="C239" s="44"/>
      <c r="D239" s="43"/>
      <c r="E239" s="43"/>
      <c r="F239" s="43"/>
      <c r="G239" s="43"/>
    </row>
    <row r="240" spans="1:7" x14ac:dyDescent="0.2">
      <c r="A240" s="42"/>
      <c r="B240" s="43"/>
      <c r="C240" s="44"/>
      <c r="D240" s="43"/>
      <c r="E240" s="43"/>
      <c r="F240" s="43"/>
      <c r="G240" s="43"/>
    </row>
    <row r="241" spans="1:7" x14ac:dyDescent="0.2">
      <c r="A241" s="42"/>
      <c r="B241" s="43"/>
      <c r="C241" s="44"/>
      <c r="D241" s="43"/>
      <c r="E241" s="43"/>
      <c r="F241" s="43"/>
      <c r="G241" s="43"/>
    </row>
    <row r="242" spans="1:7" x14ac:dyDescent="0.2">
      <c r="A242" s="42"/>
      <c r="B242" s="43"/>
      <c r="C242" s="44"/>
      <c r="D242" s="43"/>
      <c r="E242" s="43"/>
      <c r="F242" s="43"/>
      <c r="G242" s="43"/>
    </row>
    <row r="243" spans="1:7" x14ac:dyDescent="0.2">
      <c r="A243" s="42"/>
      <c r="B243" s="43"/>
      <c r="C243" s="44"/>
      <c r="D243" s="43"/>
      <c r="E243" s="43"/>
      <c r="F243" s="43"/>
      <c r="G243" s="43"/>
    </row>
    <row r="244" spans="1:7" x14ac:dyDescent="0.2">
      <c r="A244" s="42"/>
      <c r="B244" s="43"/>
      <c r="C244" s="44"/>
      <c r="D244" s="43"/>
      <c r="E244" s="43"/>
      <c r="F244" s="43"/>
      <c r="G244" s="43"/>
    </row>
    <row r="245" spans="1:7" x14ac:dyDescent="0.2">
      <c r="A245" s="42"/>
      <c r="B245" s="43"/>
      <c r="C245" s="44"/>
      <c r="D245" s="43"/>
      <c r="E245" s="43"/>
      <c r="F245" s="43"/>
      <c r="G245" s="43"/>
    </row>
    <row r="246" spans="1:7" x14ac:dyDescent="0.2">
      <c r="A246" s="42"/>
      <c r="B246" s="43"/>
      <c r="C246" s="44"/>
      <c r="D246" s="43"/>
      <c r="E246" s="43"/>
      <c r="F246" s="43"/>
      <c r="G246" s="43"/>
    </row>
    <row r="247" spans="1:7" x14ac:dyDescent="0.2">
      <c r="A247" s="42"/>
      <c r="B247" s="43"/>
      <c r="C247" s="44"/>
      <c r="D247" s="43"/>
      <c r="E247" s="43"/>
      <c r="F247" s="43"/>
      <c r="G247" s="43"/>
    </row>
    <row r="248" spans="1:7" x14ac:dyDescent="0.2">
      <c r="A248" s="42"/>
      <c r="B248" s="43"/>
      <c r="C248" s="44"/>
      <c r="D248" s="43"/>
      <c r="E248" s="43"/>
      <c r="F248" s="43"/>
      <c r="G248" s="43"/>
    </row>
    <row r="249" spans="1:7" x14ac:dyDescent="0.2">
      <c r="A249" s="42"/>
      <c r="B249" s="43"/>
      <c r="C249" s="44"/>
      <c r="D249" s="43"/>
      <c r="E249" s="43"/>
      <c r="F249" s="43"/>
      <c r="G249" s="43"/>
    </row>
    <row r="250" spans="1:7" x14ac:dyDescent="0.2">
      <c r="A250" s="42"/>
      <c r="B250" s="43"/>
      <c r="C250" s="44"/>
      <c r="D250" s="43"/>
      <c r="E250" s="43"/>
      <c r="F250" s="43"/>
      <c r="G250" s="43"/>
    </row>
    <row r="251" spans="1:7" x14ac:dyDescent="0.2">
      <c r="A251" s="42"/>
      <c r="B251" s="43"/>
      <c r="C251" s="44"/>
      <c r="D251" s="43"/>
      <c r="E251" s="43"/>
      <c r="F251" s="43"/>
      <c r="G251" s="43"/>
    </row>
    <row r="252" spans="1:7" x14ac:dyDescent="0.2">
      <c r="A252" s="42"/>
      <c r="B252" s="43"/>
      <c r="C252" s="44"/>
      <c r="D252" s="43"/>
      <c r="E252" s="43"/>
      <c r="F252" s="43"/>
      <c r="G252" s="43"/>
    </row>
    <row r="253" spans="1:7" x14ac:dyDescent="0.2">
      <c r="A253" s="42"/>
      <c r="B253" s="43"/>
      <c r="C253" s="44"/>
      <c r="D253" s="43"/>
      <c r="E253" s="43"/>
      <c r="F253" s="43"/>
      <c r="G253" s="43"/>
    </row>
    <row r="254" spans="1:7" x14ac:dyDescent="0.2">
      <c r="A254" s="42"/>
      <c r="B254" s="43"/>
      <c r="C254" s="44"/>
      <c r="D254" s="43"/>
      <c r="E254" s="43"/>
      <c r="F254" s="43"/>
      <c r="G254" s="43"/>
    </row>
    <row r="255" spans="1:7" x14ac:dyDescent="0.2">
      <c r="A255" s="42"/>
      <c r="B255" s="43"/>
      <c r="C255" s="44"/>
      <c r="D255" s="43"/>
      <c r="E255" s="43"/>
      <c r="F255" s="43"/>
      <c r="G255" s="43"/>
    </row>
    <row r="256" spans="1:7" x14ac:dyDescent="0.2">
      <c r="A256" s="42"/>
      <c r="B256" s="43"/>
      <c r="C256" s="44"/>
      <c r="D256" s="43"/>
      <c r="E256" s="43"/>
      <c r="F256" s="43"/>
      <c r="G256" s="43"/>
    </row>
    <row r="257" spans="1:7" x14ac:dyDescent="0.2">
      <c r="A257" s="42"/>
      <c r="B257" s="43"/>
      <c r="C257" s="44"/>
      <c r="D257" s="43"/>
      <c r="E257" s="43"/>
      <c r="F257" s="43"/>
      <c r="G257" s="43"/>
    </row>
    <row r="258" spans="1:7" x14ac:dyDescent="0.2">
      <c r="A258" s="42"/>
      <c r="B258" s="43"/>
      <c r="C258" s="44"/>
      <c r="D258" s="43"/>
      <c r="E258" s="43"/>
      <c r="F258" s="43"/>
      <c r="G258" s="43"/>
    </row>
    <row r="259" spans="1:7" x14ac:dyDescent="0.2">
      <c r="A259" s="42"/>
      <c r="B259" s="43"/>
      <c r="C259" s="44"/>
      <c r="D259" s="43"/>
      <c r="E259" s="43"/>
      <c r="F259" s="43"/>
      <c r="G259" s="43"/>
    </row>
    <row r="260" spans="1:7" x14ac:dyDescent="0.2">
      <c r="A260" s="42"/>
      <c r="B260" s="43"/>
      <c r="C260" s="44"/>
      <c r="D260" s="43"/>
      <c r="E260" s="43"/>
      <c r="F260" s="43"/>
      <c r="G260" s="43"/>
    </row>
    <row r="261" spans="1:7" x14ac:dyDescent="0.2">
      <c r="A261" s="42"/>
      <c r="B261" s="43"/>
      <c r="C261" s="44"/>
      <c r="D261" s="43"/>
      <c r="E261" s="43"/>
      <c r="F261" s="43"/>
      <c r="G261" s="43"/>
    </row>
    <row r="262" spans="1:7" x14ac:dyDescent="0.2">
      <c r="A262" s="42"/>
      <c r="B262" s="43"/>
      <c r="C262" s="44"/>
      <c r="D262" s="43"/>
      <c r="E262" s="43"/>
      <c r="F262" s="43"/>
      <c r="G262" s="43"/>
    </row>
    <row r="263" spans="1:7" x14ac:dyDescent="0.2">
      <c r="A263" s="42"/>
      <c r="B263" s="43"/>
      <c r="C263" s="44"/>
      <c r="D263" s="43"/>
      <c r="E263" s="43"/>
      <c r="F263" s="43"/>
      <c r="G263" s="43"/>
    </row>
    <row r="264" spans="1:7" x14ac:dyDescent="0.2">
      <c r="A264" s="42"/>
      <c r="B264" s="43"/>
      <c r="C264" s="44"/>
      <c r="D264" s="43"/>
      <c r="E264" s="43"/>
      <c r="F264" s="43"/>
      <c r="G264" s="43"/>
    </row>
    <row r="265" spans="1:7" x14ac:dyDescent="0.2">
      <c r="A265" s="42"/>
      <c r="B265" s="43"/>
      <c r="C265" s="44"/>
      <c r="D265" s="43"/>
      <c r="E265" s="43"/>
      <c r="F265" s="43"/>
      <c r="G265" s="43"/>
    </row>
    <row r="266" spans="1:7" x14ac:dyDescent="0.2">
      <c r="A266" s="42"/>
      <c r="B266" s="43"/>
      <c r="C266" s="44"/>
      <c r="D266" s="43"/>
      <c r="E266" s="43"/>
      <c r="F266" s="43"/>
      <c r="G266" s="43"/>
    </row>
    <row r="267" spans="1:7" x14ac:dyDescent="0.2">
      <c r="A267" s="42"/>
      <c r="B267" s="43"/>
      <c r="C267" s="44"/>
      <c r="D267" s="43"/>
      <c r="E267" s="43"/>
      <c r="F267" s="43"/>
      <c r="G267" s="43"/>
    </row>
    <row r="268" spans="1:7" x14ac:dyDescent="0.2">
      <c r="A268" s="42"/>
      <c r="B268" s="43"/>
      <c r="C268" s="44"/>
      <c r="D268" s="43"/>
      <c r="E268" s="43"/>
      <c r="F268" s="43"/>
      <c r="G268" s="43"/>
    </row>
    <row r="269" spans="1:7" x14ac:dyDescent="0.2">
      <c r="A269" s="42"/>
      <c r="B269" s="43"/>
      <c r="C269" s="44"/>
      <c r="D269" s="43"/>
      <c r="E269" s="43"/>
      <c r="F269" s="43"/>
      <c r="G269" s="43"/>
    </row>
    <row r="270" spans="1:7" x14ac:dyDescent="0.2">
      <c r="A270" s="42"/>
      <c r="B270" s="43"/>
      <c r="C270" s="44"/>
      <c r="D270" s="43"/>
      <c r="E270" s="43"/>
      <c r="F270" s="43"/>
      <c r="G270" s="43"/>
    </row>
    <row r="271" spans="1:7" x14ac:dyDescent="0.2">
      <c r="A271" s="42"/>
      <c r="B271" s="43"/>
      <c r="C271" s="44"/>
      <c r="D271" s="43"/>
      <c r="E271" s="43"/>
      <c r="F271" s="43"/>
      <c r="G271" s="43"/>
    </row>
    <row r="272" spans="1:7" x14ac:dyDescent="0.2">
      <c r="A272" s="42"/>
      <c r="B272" s="43"/>
      <c r="C272" s="44"/>
      <c r="D272" s="43"/>
      <c r="E272" s="43"/>
      <c r="F272" s="43"/>
      <c r="G272" s="43"/>
    </row>
    <row r="273" spans="1:7" x14ac:dyDescent="0.2">
      <c r="A273" s="42"/>
      <c r="B273" s="43"/>
      <c r="C273" s="44"/>
      <c r="D273" s="43"/>
      <c r="E273" s="43"/>
      <c r="F273" s="43"/>
      <c r="G273" s="43"/>
    </row>
    <row r="274" spans="1:7" x14ac:dyDescent="0.2">
      <c r="A274" s="42"/>
      <c r="B274" s="43"/>
      <c r="C274" s="44"/>
      <c r="D274" s="43"/>
      <c r="E274" s="43"/>
      <c r="F274" s="43"/>
      <c r="G274" s="43"/>
    </row>
    <row r="275" spans="1:7" x14ac:dyDescent="0.2">
      <c r="A275" s="42"/>
      <c r="B275" s="43"/>
      <c r="C275" s="44"/>
      <c r="D275" s="43"/>
      <c r="E275" s="43"/>
      <c r="F275" s="43"/>
      <c r="G275" s="43"/>
    </row>
    <row r="276" spans="1:7" x14ac:dyDescent="0.2">
      <c r="A276" s="42"/>
      <c r="B276" s="43"/>
      <c r="C276" s="44"/>
      <c r="D276" s="43"/>
      <c r="E276" s="43"/>
      <c r="F276" s="43"/>
      <c r="G276" s="43"/>
    </row>
    <row r="277" spans="1:7" x14ac:dyDescent="0.2">
      <c r="A277" s="42"/>
      <c r="B277" s="43"/>
      <c r="C277" s="44"/>
      <c r="D277" s="43"/>
      <c r="E277" s="43"/>
      <c r="F277" s="43"/>
      <c r="G277" s="43"/>
    </row>
    <row r="278" spans="1:7" x14ac:dyDescent="0.2">
      <c r="A278" s="42"/>
      <c r="B278" s="43"/>
      <c r="C278" s="44"/>
      <c r="D278" s="43"/>
      <c r="E278" s="43"/>
      <c r="F278" s="43"/>
      <c r="G278" s="43"/>
    </row>
    <row r="279" spans="1:7" x14ac:dyDescent="0.2">
      <c r="A279" s="42"/>
      <c r="B279" s="43"/>
      <c r="C279" s="44"/>
      <c r="D279" s="43"/>
      <c r="E279" s="43"/>
      <c r="F279" s="43"/>
      <c r="G279" s="43"/>
    </row>
    <row r="280" spans="1:7" x14ac:dyDescent="0.2">
      <c r="A280" s="42"/>
      <c r="B280" s="43"/>
      <c r="C280" s="44"/>
      <c r="D280" s="43"/>
      <c r="E280" s="43"/>
      <c r="F280" s="43"/>
      <c r="G280" s="43"/>
    </row>
    <row r="281" spans="1:7" x14ac:dyDescent="0.2">
      <c r="A281" s="42"/>
      <c r="B281" s="43"/>
      <c r="C281" s="44"/>
      <c r="D281" s="43"/>
      <c r="E281" s="43"/>
      <c r="F281" s="43"/>
      <c r="G281" s="43"/>
    </row>
    <row r="282" spans="1:7" x14ac:dyDescent="0.2">
      <c r="A282" s="42"/>
      <c r="B282" s="43"/>
      <c r="C282" s="44"/>
      <c r="D282" s="43"/>
      <c r="E282" s="43"/>
      <c r="F282" s="43"/>
      <c r="G282" s="43"/>
    </row>
    <row r="283" spans="1:7" x14ac:dyDescent="0.2">
      <c r="A283" s="42"/>
      <c r="B283" s="43"/>
      <c r="C283" s="44"/>
      <c r="D283" s="43"/>
      <c r="E283" s="43"/>
      <c r="F283" s="43"/>
      <c r="G283" s="43"/>
    </row>
    <row r="284" spans="1:7" x14ac:dyDescent="0.2">
      <c r="A284" s="42"/>
      <c r="B284" s="43"/>
      <c r="C284" s="44"/>
      <c r="D284" s="43"/>
      <c r="E284" s="43"/>
      <c r="F284" s="43"/>
      <c r="G284" s="43"/>
    </row>
    <row r="285" spans="1:7" x14ac:dyDescent="0.2">
      <c r="A285" s="42"/>
      <c r="B285" s="43"/>
      <c r="C285" s="44"/>
      <c r="D285" s="43"/>
      <c r="E285" s="43"/>
      <c r="F285" s="43"/>
      <c r="G285" s="43"/>
    </row>
    <row r="286" spans="1:7" x14ac:dyDescent="0.2">
      <c r="A286" s="42"/>
      <c r="B286" s="43"/>
      <c r="C286" s="44"/>
      <c r="D286" s="43"/>
      <c r="E286" s="43"/>
      <c r="F286" s="43"/>
      <c r="G286" s="43"/>
    </row>
    <row r="287" spans="1:7" x14ac:dyDescent="0.2">
      <c r="A287" s="42"/>
      <c r="B287" s="43"/>
      <c r="C287" s="44"/>
      <c r="D287" s="43"/>
      <c r="E287" s="43"/>
      <c r="F287" s="43"/>
      <c r="G287" s="43"/>
    </row>
    <row r="288" spans="1:7" x14ac:dyDescent="0.2">
      <c r="A288" s="42"/>
      <c r="B288" s="43"/>
      <c r="C288" s="44"/>
      <c r="D288" s="43"/>
      <c r="E288" s="43"/>
      <c r="F288" s="43"/>
      <c r="G288" s="43"/>
    </row>
    <row r="289" spans="1:7" x14ac:dyDescent="0.2">
      <c r="A289" s="42"/>
      <c r="B289" s="43"/>
      <c r="C289" s="44"/>
      <c r="D289" s="43"/>
      <c r="E289" s="43"/>
      <c r="F289" s="43"/>
      <c r="G289" s="43"/>
    </row>
    <row r="290" spans="1:7" x14ac:dyDescent="0.2">
      <c r="A290" s="42"/>
      <c r="B290" s="43"/>
      <c r="C290" s="44"/>
      <c r="D290" s="43"/>
      <c r="E290" s="43"/>
      <c r="F290" s="43"/>
      <c r="G290" s="43"/>
    </row>
    <row r="291" spans="1:7" x14ac:dyDescent="0.2">
      <c r="A291" s="42"/>
      <c r="B291" s="43"/>
      <c r="C291" s="44"/>
      <c r="D291" s="43"/>
      <c r="E291" s="43"/>
      <c r="F291" s="43"/>
      <c r="G291" s="43"/>
    </row>
    <row r="292" spans="1:7" x14ac:dyDescent="0.2">
      <c r="A292" s="42"/>
      <c r="B292" s="43"/>
      <c r="C292" s="44"/>
      <c r="D292" s="43"/>
      <c r="E292" s="43"/>
      <c r="F292" s="43"/>
      <c r="G292" s="43"/>
    </row>
    <row r="293" spans="1:7" x14ac:dyDescent="0.2">
      <c r="A293" s="42"/>
      <c r="B293" s="43"/>
      <c r="C293" s="44"/>
      <c r="D293" s="43"/>
      <c r="E293" s="43"/>
      <c r="F293" s="43"/>
      <c r="G293" s="43"/>
    </row>
    <row r="294" spans="1:7" x14ac:dyDescent="0.2">
      <c r="A294" s="42"/>
      <c r="B294" s="43"/>
      <c r="C294" s="44"/>
      <c r="D294" s="43"/>
      <c r="E294" s="43"/>
      <c r="F294" s="43"/>
      <c r="G294" s="43"/>
    </row>
    <row r="295" spans="1:7" x14ac:dyDescent="0.2">
      <c r="A295" s="42"/>
      <c r="B295" s="43"/>
      <c r="C295" s="44"/>
      <c r="D295" s="43"/>
      <c r="E295" s="43"/>
      <c r="F295" s="43"/>
      <c r="G295" s="43"/>
    </row>
    <row r="296" spans="1:7" x14ac:dyDescent="0.2">
      <c r="A296" s="42"/>
      <c r="B296" s="43"/>
      <c r="C296" s="44"/>
      <c r="D296" s="43"/>
      <c r="E296" s="43"/>
      <c r="F296" s="43"/>
      <c r="G296" s="43"/>
    </row>
    <row r="297" spans="1:7" x14ac:dyDescent="0.2">
      <c r="A297" s="42"/>
      <c r="B297" s="43"/>
      <c r="C297" s="44"/>
      <c r="D297" s="43"/>
      <c r="E297" s="43"/>
      <c r="F297" s="43"/>
      <c r="G297" s="43"/>
    </row>
    <row r="298" spans="1:7" x14ac:dyDescent="0.2">
      <c r="A298" s="42"/>
      <c r="B298" s="43"/>
      <c r="C298" s="44"/>
      <c r="D298" s="43"/>
      <c r="E298" s="43"/>
      <c r="F298" s="43"/>
      <c r="G298" s="43"/>
    </row>
    <row r="299" spans="1:7" x14ac:dyDescent="0.2">
      <c r="A299" s="42"/>
      <c r="B299" s="43"/>
      <c r="C299" s="44"/>
      <c r="D299" s="43"/>
      <c r="E299" s="43"/>
      <c r="F299" s="43"/>
      <c r="G299" s="43"/>
    </row>
    <row r="300" spans="1:7" x14ac:dyDescent="0.2">
      <c r="A300" s="42"/>
      <c r="B300" s="43"/>
      <c r="C300" s="44"/>
      <c r="D300" s="43"/>
      <c r="E300" s="43"/>
      <c r="F300" s="43"/>
      <c r="G300" s="43"/>
    </row>
    <row r="301" spans="1:7" x14ac:dyDescent="0.2">
      <c r="A301" s="42"/>
      <c r="B301" s="43"/>
      <c r="C301" s="44"/>
      <c r="D301" s="43"/>
      <c r="E301" s="43"/>
      <c r="F301" s="43"/>
      <c r="G301" s="43"/>
    </row>
    <row r="302" spans="1:7" x14ac:dyDescent="0.2">
      <c r="A302" s="42"/>
      <c r="B302" s="43"/>
      <c r="C302" s="44"/>
      <c r="D302" s="43"/>
      <c r="E302" s="43"/>
      <c r="F302" s="43"/>
      <c r="G302" s="43"/>
    </row>
    <row r="303" spans="1:7" x14ac:dyDescent="0.2">
      <c r="A303" s="42"/>
      <c r="B303" s="43"/>
      <c r="C303" s="44"/>
      <c r="D303" s="43"/>
      <c r="E303" s="43"/>
      <c r="F303" s="43"/>
      <c r="G303" s="43"/>
    </row>
    <row r="304" spans="1:7" x14ac:dyDescent="0.2">
      <c r="A304" s="42"/>
      <c r="B304" s="43"/>
      <c r="C304" s="44"/>
      <c r="D304" s="43"/>
      <c r="E304" s="43"/>
      <c r="F304" s="43"/>
      <c r="G304" s="43"/>
    </row>
    <row r="305" spans="1:7" x14ac:dyDescent="0.2">
      <c r="A305" s="42"/>
      <c r="B305" s="43"/>
      <c r="C305" s="44"/>
      <c r="D305" s="43"/>
      <c r="E305" s="43"/>
      <c r="F305" s="43"/>
      <c r="G305" s="43"/>
    </row>
    <row r="306" spans="1:7" x14ac:dyDescent="0.2">
      <c r="A306" s="42"/>
      <c r="B306" s="43"/>
      <c r="C306" s="44"/>
      <c r="D306" s="43"/>
      <c r="E306" s="43"/>
      <c r="F306" s="43"/>
      <c r="G306" s="43"/>
    </row>
    <row r="307" spans="1:7" x14ac:dyDescent="0.2">
      <c r="A307" s="42"/>
      <c r="B307" s="43"/>
      <c r="C307" s="44"/>
      <c r="D307" s="43"/>
      <c r="E307" s="43"/>
      <c r="F307" s="43"/>
      <c r="G307" s="43"/>
    </row>
    <row r="308" spans="1:7" x14ac:dyDescent="0.2">
      <c r="A308" s="42"/>
      <c r="B308" s="43"/>
      <c r="C308" s="44"/>
      <c r="D308" s="43"/>
      <c r="E308" s="43"/>
      <c r="F308" s="43"/>
      <c r="G308" s="43"/>
    </row>
    <row r="309" spans="1:7" x14ac:dyDescent="0.2">
      <c r="A309" s="42"/>
      <c r="B309" s="43"/>
      <c r="C309" s="44"/>
      <c r="D309" s="43"/>
      <c r="E309" s="43"/>
      <c r="F309" s="43"/>
      <c r="G309" s="43"/>
    </row>
    <row r="310" spans="1:7" x14ac:dyDescent="0.2">
      <c r="A310" s="42"/>
      <c r="B310" s="43"/>
      <c r="C310" s="44"/>
      <c r="D310" s="43"/>
      <c r="E310" s="43"/>
      <c r="F310" s="43"/>
      <c r="G310" s="43"/>
    </row>
    <row r="311" spans="1:7" x14ac:dyDescent="0.2">
      <c r="A311" s="42"/>
      <c r="B311" s="43"/>
      <c r="C311" s="44"/>
      <c r="D311" s="43"/>
      <c r="E311" s="43"/>
      <c r="F311" s="43"/>
      <c r="G311" s="43"/>
    </row>
    <row r="312" spans="1:7" x14ac:dyDescent="0.2">
      <c r="A312" s="42"/>
      <c r="B312" s="43"/>
      <c r="C312" s="44"/>
      <c r="D312" s="43"/>
      <c r="E312" s="43"/>
      <c r="F312" s="43"/>
      <c r="G312" s="43"/>
    </row>
    <row r="313" spans="1:7" x14ac:dyDescent="0.2">
      <c r="A313" s="42"/>
      <c r="B313" s="43"/>
      <c r="C313" s="44"/>
      <c r="D313" s="43"/>
      <c r="E313" s="43"/>
      <c r="F313" s="43"/>
      <c r="G313" s="43"/>
    </row>
    <row r="314" spans="1:7" x14ac:dyDescent="0.2">
      <c r="A314" s="42"/>
      <c r="B314" s="43"/>
      <c r="C314" s="44"/>
      <c r="D314" s="43"/>
      <c r="E314" s="43"/>
      <c r="F314" s="43"/>
      <c r="G314" s="43"/>
    </row>
    <row r="315" spans="1:7" x14ac:dyDescent="0.2">
      <c r="A315" s="42"/>
      <c r="B315" s="43"/>
      <c r="C315" s="44"/>
      <c r="D315" s="43"/>
      <c r="E315" s="43"/>
      <c r="F315" s="43"/>
      <c r="G315" s="43"/>
    </row>
    <row r="316" spans="1:7" x14ac:dyDescent="0.2">
      <c r="A316" s="42"/>
      <c r="B316" s="43"/>
      <c r="C316" s="44"/>
      <c r="D316" s="43"/>
      <c r="E316" s="43"/>
      <c r="F316" s="43"/>
      <c r="G316" s="43"/>
    </row>
    <row r="317" spans="1:7" x14ac:dyDescent="0.2">
      <c r="A317" s="42"/>
      <c r="B317" s="43"/>
      <c r="C317" s="44"/>
      <c r="D317" s="43"/>
      <c r="E317" s="43"/>
      <c r="F317" s="43"/>
      <c r="G317" s="43"/>
    </row>
    <row r="318" spans="1:7" x14ac:dyDescent="0.2">
      <c r="A318" s="42"/>
      <c r="B318" s="43"/>
      <c r="C318" s="44"/>
      <c r="D318" s="43"/>
      <c r="E318" s="43"/>
      <c r="F318" s="43"/>
      <c r="G318" s="43"/>
    </row>
    <row r="319" spans="1:7" x14ac:dyDescent="0.2">
      <c r="A319" s="42"/>
      <c r="B319" s="43"/>
      <c r="C319" s="44"/>
      <c r="D319" s="43"/>
      <c r="E319" s="43"/>
      <c r="F319" s="43"/>
      <c r="G319" s="43"/>
    </row>
    <row r="320" spans="1:7" x14ac:dyDescent="0.2">
      <c r="A320" s="42"/>
      <c r="B320" s="43"/>
      <c r="C320" s="44"/>
      <c r="D320" s="43"/>
      <c r="E320" s="43"/>
      <c r="F320" s="43"/>
      <c r="G320" s="43"/>
    </row>
    <row r="321" spans="1:7" x14ac:dyDescent="0.2">
      <c r="A321" s="42"/>
      <c r="B321" s="43"/>
      <c r="C321" s="44"/>
      <c r="D321" s="43"/>
      <c r="E321" s="43"/>
      <c r="F321" s="43"/>
      <c r="G321" s="43"/>
    </row>
    <row r="322" spans="1:7" x14ac:dyDescent="0.2">
      <c r="A322" s="42"/>
      <c r="B322" s="43"/>
      <c r="C322" s="44"/>
      <c r="D322" s="43"/>
      <c r="E322" s="43"/>
      <c r="F322" s="43"/>
      <c r="G322" s="43"/>
    </row>
    <row r="323" spans="1:7" x14ac:dyDescent="0.2">
      <c r="A323" s="42"/>
      <c r="B323" s="43"/>
      <c r="C323" s="44"/>
      <c r="D323" s="43"/>
      <c r="E323" s="43"/>
      <c r="F323" s="43"/>
      <c r="G323" s="43"/>
    </row>
    <row r="324" spans="1:7" x14ac:dyDescent="0.2">
      <c r="A324" s="42"/>
      <c r="B324" s="43"/>
      <c r="C324" s="44"/>
      <c r="D324" s="43"/>
      <c r="E324" s="43"/>
      <c r="F324" s="43"/>
      <c r="G324" s="43"/>
    </row>
    <row r="325" spans="1:7" x14ac:dyDescent="0.2">
      <c r="A325" s="42"/>
      <c r="B325" s="43"/>
      <c r="C325" s="44"/>
      <c r="D325" s="43"/>
      <c r="E325" s="43"/>
      <c r="F325" s="43"/>
      <c r="G325" s="43"/>
    </row>
    <row r="326" spans="1:7" x14ac:dyDescent="0.2">
      <c r="A326" s="42"/>
      <c r="B326" s="43"/>
      <c r="C326" s="44"/>
      <c r="D326" s="43"/>
      <c r="E326" s="43"/>
      <c r="F326" s="43"/>
      <c r="G326" s="43"/>
    </row>
    <row r="327" spans="1:7" x14ac:dyDescent="0.2">
      <c r="A327" s="42"/>
      <c r="B327" s="43"/>
      <c r="C327" s="44"/>
      <c r="D327" s="43"/>
      <c r="E327" s="43"/>
      <c r="F327" s="43"/>
      <c r="G327" s="43"/>
    </row>
    <row r="328" spans="1:7" x14ac:dyDescent="0.2">
      <c r="A328" s="42"/>
      <c r="B328" s="43"/>
      <c r="C328" s="44"/>
      <c r="D328" s="43"/>
      <c r="E328" s="43"/>
      <c r="F328" s="43"/>
      <c r="G328" s="43"/>
    </row>
    <row r="329" spans="1:7" x14ac:dyDescent="0.2">
      <c r="A329" s="42"/>
      <c r="B329" s="43"/>
      <c r="C329" s="44"/>
      <c r="D329" s="43"/>
      <c r="E329" s="43"/>
      <c r="F329" s="43"/>
      <c r="G329" s="43"/>
    </row>
    <row r="330" spans="1:7" x14ac:dyDescent="0.2">
      <c r="A330" s="42"/>
      <c r="B330" s="43"/>
      <c r="C330" s="44"/>
      <c r="D330" s="43"/>
      <c r="E330" s="43"/>
      <c r="F330" s="43"/>
      <c r="G330" s="43"/>
    </row>
    <row r="331" spans="1:7" x14ac:dyDescent="0.2">
      <c r="A331" s="42"/>
      <c r="B331" s="43"/>
      <c r="C331" s="44"/>
      <c r="D331" s="43"/>
      <c r="E331" s="43"/>
      <c r="F331" s="43"/>
      <c r="G331" s="43"/>
    </row>
    <row r="332" spans="1:7" x14ac:dyDescent="0.2">
      <c r="A332" s="42"/>
      <c r="B332" s="43"/>
      <c r="C332" s="44"/>
      <c r="D332" s="43"/>
      <c r="E332" s="43"/>
      <c r="F332" s="43"/>
      <c r="G332" s="43"/>
    </row>
    <row r="333" spans="1:7" x14ac:dyDescent="0.2">
      <c r="A333" s="42"/>
      <c r="B333" s="43"/>
      <c r="C333" s="44"/>
      <c r="D333" s="43"/>
      <c r="E333" s="43"/>
      <c r="F333" s="43"/>
      <c r="G333" s="43"/>
    </row>
    <row r="334" spans="1:7" x14ac:dyDescent="0.2">
      <c r="A334" s="42"/>
      <c r="B334" s="43"/>
      <c r="C334" s="44"/>
      <c r="D334" s="43"/>
      <c r="E334" s="43"/>
      <c r="F334" s="43"/>
      <c r="G334" s="43"/>
    </row>
    <row r="335" spans="1:7" x14ac:dyDescent="0.2">
      <c r="A335" s="42"/>
      <c r="B335" s="43"/>
      <c r="C335" s="44"/>
      <c r="D335" s="43"/>
      <c r="E335" s="43"/>
      <c r="F335" s="43"/>
      <c r="G335" s="43"/>
    </row>
    <row r="336" spans="1:7" x14ac:dyDescent="0.2">
      <c r="A336" s="42"/>
      <c r="B336" s="43"/>
      <c r="C336" s="44"/>
      <c r="D336" s="43"/>
      <c r="E336" s="43"/>
      <c r="F336" s="43"/>
      <c r="G336" s="43"/>
    </row>
    <row r="337" spans="1:7" x14ac:dyDescent="0.2">
      <c r="A337" s="42"/>
      <c r="B337" s="43"/>
      <c r="C337" s="44"/>
      <c r="D337" s="43"/>
      <c r="E337" s="43"/>
      <c r="F337" s="43"/>
      <c r="G337" s="43"/>
    </row>
    <row r="338" spans="1:7" x14ac:dyDescent="0.2">
      <c r="A338" s="42"/>
      <c r="B338" s="43"/>
      <c r="C338" s="44"/>
      <c r="D338" s="43"/>
      <c r="E338" s="43"/>
      <c r="F338" s="43"/>
      <c r="G338" s="43"/>
    </row>
    <row r="339" spans="1:7" x14ac:dyDescent="0.2">
      <c r="A339" s="42"/>
      <c r="B339" s="43"/>
      <c r="C339" s="44"/>
      <c r="D339" s="43"/>
      <c r="E339" s="43"/>
      <c r="F339" s="43"/>
      <c r="G339" s="43"/>
    </row>
    <row r="340" spans="1:7" x14ac:dyDescent="0.2">
      <c r="A340" s="42"/>
      <c r="B340" s="43"/>
      <c r="C340" s="44"/>
      <c r="D340" s="43"/>
      <c r="E340" s="43"/>
      <c r="F340" s="43"/>
      <c r="G340" s="43"/>
    </row>
    <row r="341" spans="1:7" x14ac:dyDescent="0.2">
      <c r="A341" s="42"/>
      <c r="B341" s="43"/>
      <c r="C341" s="44"/>
      <c r="D341" s="43"/>
      <c r="E341" s="43"/>
      <c r="F341" s="43"/>
      <c r="G341" s="43"/>
    </row>
    <row r="342" spans="1:7" x14ac:dyDescent="0.2">
      <c r="A342" s="42"/>
      <c r="B342" s="43"/>
      <c r="C342" s="44"/>
      <c r="D342" s="43"/>
      <c r="E342" s="43"/>
      <c r="F342" s="43"/>
      <c r="G342" s="43"/>
    </row>
    <row r="343" spans="1:7" x14ac:dyDescent="0.2">
      <c r="A343" s="42"/>
      <c r="B343" s="43"/>
      <c r="C343" s="44"/>
      <c r="D343" s="43"/>
      <c r="E343" s="43"/>
      <c r="F343" s="43"/>
      <c r="G343" s="43"/>
    </row>
    <row r="344" spans="1:7" x14ac:dyDescent="0.2">
      <c r="A344" s="42"/>
      <c r="B344" s="43"/>
      <c r="C344" s="44"/>
      <c r="D344" s="43"/>
      <c r="E344" s="43"/>
      <c r="F344" s="43"/>
      <c r="G344" s="43"/>
    </row>
    <row r="345" spans="1:7" x14ac:dyDescent="0.2">
      <c r="A345" s="42"/>
      <c r="B345" s="43"/>
      <c r="C345" s="44"/>
      <c r="D345" s="43"/>
      <c r="E345" s="43"/>
      <c r="F345" s="43"/>
      <c r="G345" s="43"/>
    </row>
    <row r="346" spans="1:7" x14ac:dyDescent="0.2">
      <c r="A346" s="42"/>
      <c r="B346" s="43"/>
      <c r="C346" s="44"/>
      <c r="D346" s="43"/>
      <c r="E346" s="43"/>
      <c r="F346" s="43"/>
      <c r="G346" s="43"/>
    </row>
    <row r="347" spans="1:7" x14ac:dyDescent="0.2">
      <c r="A347" s="42"/>
      <c r="B347" s="43"/>
      <c r="C347" s="44"/>
      <c r="D347" s="43"/>
      <c r="E347" s="43"/>
      <c r="F347" s="43"/>
      <c r="G347" s="43"/>
    </row>
    <row r="348" spans="1:7" x14ac:dyDescent="0.2">
      <c r="A348" s="42"/>
      <c r="B348" s="43"/>
      <c r="C348" s="44"/>
      <c r="D348" s="43"/>
      <c r="E348" s="43"/>
      <c r="F348" s="43"/>
      <c r="G348" s="43"/>
    </row>
    <row r="349" spans="1:7" x14ac:dyDescent="0.2">
      <c r="A349" s="42"/>
      <c r="B349" s="43"/>
      <c r="C349" s="44"/>
      <c r="D349" s="43"/>
      <c r="E349" s="43"/>
      <c r="F349" s="43"/>
      <c r="G349" s="43"/>
    </row>
    <row r="350" spans="1:7" x14ac:dyDescent="0.2">
      <c r="A350" s="42"/>
      <c r="B350" s="43"/>
      <c r="C350" s="44"/>
      <c r="D350" s="43"/>
      <c r="E350" s="43"/>
      <c r="F350" s="43"/>
      <c r="G350" s="43"/>
    </row>
    <row r="351" spans="1:7" x14ac:dyDescent="0.2">
      <c r="A351" s="42"/>
      <c r="B351" s="43"/>
      <c r="C351" s="44"/>
      <c r="D351" s="43"/>
      <c r="E351" s="43"/>
      <c r="F351" s="43"/>
      <c r="G351" s="43"/>
    </row>
    <row r="352" spans="1:7" x14ac:dyDescent="0.2">
      <c r="A352" s="42"/>
      <c r="B352" s="43"/>
      <c r="C352" s="44"/>
      <c r="D352" s="43"/>
      <c r="E352" s="43"/>
      <c r="F352" s="43"/>
      <c r="G352" s="43"/>
    </row>
    <row r="353" spans="1:7" x14ac:dyDescent="0.2">
      <c r="A353" s="42"/>
      <c r="B353" s="43"/>
      <c r="C353" s="44"/>
      <c r="D353" s="43"/>
      <c r="E353" s="43"/>
      <c r="F353" s="43"/>
      <c r="G353" s="43"/>
    </row>
    <row r="354" spans="1:7" x14ac:dyDescent="0.2">
      <c r="A354" s="42"/>
      <c r="B354" s="43"/>
      <c r="C354" s="44"/>
      <c r="D354" s="43"/>
      <c r="E354" s="43"/>
      <c r="F354" s="43"/>
      <c r="G354" s="43"/>
    </row>
    <row r="355" spans="1:7" x14ac:dyDescent="0.2">
      <c r="A355" s="42"/>
      <c r="B355" s="43"/>
      <c r="C355" s="44"/>
      <c r="D355" s="43"/>
      <c r="E355" s="43"/>
      <c r="F355" s="43"/>
      <c r="G355" s="43"/>
    </row>
    <row r="356" spans="1:7" x14ac:dyDescent="0.2">
      <c r="A356" s="42"/>
      <c r="B356" s="43"/>
      <c r="C356" s="44"/>
      <c r="D356" s="43"/>
      <c r="E356" s="43"/>
      <c r="F356" s="43"/>
      <c r="G356" s="43"/>
    </row>
    <row r="357" spans="1:7" x14ac:dyDescent="0.2">
      <c r="A357" s="42"/>
      <c r="B357" s="43"/>
      <c r="C357" s="44"/>
      <c r="D357" s="43"/>
      <c r="E357" s="43"/>
      <c r="F357" s="43"/>
      <c r="G357" s="43"/>
    </row>
    <row r="358" spans="1:7" x14ac:dyDescent="0.2">
      <c r="A358" s="42"/>
      <c r="B358" s="43"/>
      <c r="C358" s="44"/>
      <c r="D358" s="43"/>
      <c r="E358" s="43"/>
      <c r="F358" s="43"/>
      <c r="G358" s="43"/>
    </row>
    <row r="359" spans="1:7" x14ac:dyDescent="0.2">
      <c r="A359" s="42"/>
      <c r="B359" s="43"/>
      <c r="C359" s="44"/>
      <c r="D359" s="43"/>
      <c r="E359" s="43"/>
      <c r="F359" s="43"/>
      <c r="G359" s="43"/>
    </row>
    <row r="360" spans="1:7" x14ac:dyDescent="0.2">
      <c r="A360" s="42"/>
      <c r="B360" s="43"/>
      <c r="C360" s="44"/>
      <c r="D360" s="43"/>
      <c r="E360" s="43"/>
      <c r="F360" s="43"/>
      <c r="G360" s="43"/>
    </row>
    <row r="361" spans="1:7" x14ac:dyDescent="0.2">
      <c r="A361" s="42"/>
      <c r="B361" s="43"/>
      <c r="C361" s="44"/>
      <c r="D361" s="43"/>
      <c r="E361" s="43"/>
      <c r="F361" s="43"/>
      <c r="G361" s="43"/>
    </row>
    <row r="362" spans="1:7" x14ac:dyDescent="0.2">
      <c r="A362" s="42"/>
      <c r="B362" s="43"/>
      <c r="C362" s="44"/>
      <c r="D362" s="43"/>
      <c r="E362" s="43"/>
      <c r="F362" s="43"/>
      <c r="G362" s="43"/>
    </row>
    <row r="363" spans="1:7" x14ac:dyDescent="0.2">
      <c r="A363" s="42"/>
      <c r="B363" s="43"/>
      <c r="C363" s="44"/>
      <c r="D363" s="43"/>
      <c r="E363" s="43"/>
      <c r="F363" s="43"/>
      <c r="G363" s="43"/>
    </row>
    <row r="364" spans="1:7" x14ac:dyDescent="0.2">
      <c r="A364" s="42"/>
      <c r="B364" s="43"/>
      <c r="C364" s="44"/>
      <c r="D364" s="43"/>
      <c r="E364" s="43"/>
      <c r="F364" s="43"/>
      <c r="G364" s="43"/>
    </row>
    <row r="365" spans="1:7" x14ac:dyDescent="0.2">
      <c r="A365" s="42"/>
      <c r="B365" s="43"/>
      <c r="C365" s="44"/>
      <c r="D365" s="43"/>
      <c r="E365" s="43"/>
      <c r="F365" s="43"/>
      <c r="G365" s="43"/>
    </row>
    <row r="366" spans="1:7" x14ac:dyDescent="0.2">
      <c r="A366" s="42"/>
      <c r="B366" s="43"/>
      <c r="C366" s="44"/>
      <c r="D366" s="43"/>
      <c r="E366" s="43"/>
      <c r="F366" s="43"/>
      <c r="G366" s="43"/>
    </row>
    <row r="367" spans="1:7" x14ac:dyDescent="0.2">
      <c r="A367" s="42"/>
      <c r="B367" s="43"/>
      <c r="C367" s="44"/>
      <c r="D367" s="43"/>
      <c r="E367" s="43"/>
      <c r="F367" s="43"/>
      <c r="G367" s="43"/>
    </row>
    <row r="368" spans="1:7" x14ac:dyDescent="0.2">
      <c r="A368" s="42"/>
      <c r="B368" s="43"/>
      <c r="C368" s="44"/>
      <c r="D368" s="43"/>
      <c r="E368" s="43"/>
      <c r="F368" s="43"/>
      <c r="G368" s="43"/>
    </row>
    <row r="369" spans="1:7" x14ac:dyDescent="0.2">
      <c r="A369" s="42"/>
      <c r="B369" s="43"/>
      <c r="C369" s="44"/>
      <c r="D369" s="43"/>
      <c r="E369" s="43"/>
      <c r="F369" s="43"/>
      <c r="G369" s="43"/>
    </row>
    <row r="370" spans="1:7" x14ac:dyDescent="0.2">
      <c r="A370" s="42"/>
      <c r="B370" s="43"/>
      <c r="C370" s="44"/>
      <c r="D370" s="43"/>
      <c r="E370" s="43"/>
      <c r="F370" s="43"/>
      <c r="G370" s="43"/>
    </row>
    <row r="371" spans="1:7" x14ac:dyDescent="0.2">
      <c r="A371" s="42"/>
      <c r="B371" s="43"/>
      <c r="C371" s="44"/>
      <c r="D371" s="43"/>
      <c r="E371" s="43"/>
      <c r="F371" s="43"/>
      <c r="G371" s="43"/>
    </row>
    <row r="372" spans="1:7" x14ac:dyDescent="0.2">
      <c r="A372" s="42"/>
      <c r="B372" s="43"/>
      <c r="C372" s="44"/>
      <c r="D372" s="43"/>
      <c r="E372" s="43"/>
      <c r="F372" s="43"/>
      <c r="G372" s="43"/>
    </row>
    <row r="373" spans="1:7" x14ac:dyDescent="0.2">
      <c r="A373" s="42"/>
      <c r="B373" s="43"/>
      <c r="C373" s="44"/>
      <c r="D373" s="43"/>
      <c r="E373" s="43"/>
      <c r="F373" s="43"/>
      <c r="G373" s="43"/>
    </row>
    <row r="374" spans="1:7" x14ac:dyDescent="0.2">
      <c r="A374" s="42"/>
      <c r="B374" s="43"/>
      <c r="C374" s="44"/>
      <c r="D374" s="43"/>
      <c r="E374" s="43"/>
      <c r="F374" s="43"/>
      <c r="G374" s="43"/>
    </row>
    <row r="375" spans="1:7" x14ac:dyDescent="0.2">
      <c r="A375" s="42"/>
      <c r="B375" s="43"/>
      <c r="C375" s="44"/>
      <c r="D375" s="43"/>
      <c r="E375" s="43"/>
      <c r="F375" s="43"/>
      <c r="G375" s="43"/>
    </row>
    <row r="376" spans="1:7" x14ac:dyDescent="0.2">
      <c r="A376" s="42"/>
      <c r="B376" s="43"/>
      <c r="C376" s="44"/>
      <c r="D376" s="43"/>
      <c r="E376" s="43"/>
      <c r="F376" s="43"/>
      <c r="G376" s="43"/>
    </row>
    <row r="377" spans="1:7" x14ac:dyDescent="0.2">
      <c r="A377" s="42"/>
      <c r="B377" s="43"/>
      <c r="C377" s="44"/>
      <c r="D377" s="43"/>
      <c r="E377" s="43"/>
      <c r="F377" s="43"/>
      <c r="G377" s="43"/>
    </row>
    <row r="378" spans="1:7" x14ac:dyDescent="0.2">
      <c r="A378" s="42"/>
      <c r="B378" s="43"/>
      <c r="C378" s="44"/>
      <c r="D378" s="43"/>
      <c r="E378" s="43"/>
      <c r="F378" s="43"/>
      <c r="G378" s="43"/>
    </row>
    <row r="379" spans="1:7" x14ac:dyDescent="0.2">
      <c r="A379" s="42"/>
      <c r="B379" s="43"/>
      <c r="C379" s="44"/>
      <c r="D379" s="43"/>
      <c r="E379" s="43"/>
      <c r="F379" s="43"/>
      <c r="G379" s="43"/>
    </row>
    <row r="380" spans="1:7" x14ac:dyDescent="0.2">
      <c r="A380" s="42"/>
      <c r="B380" s="43"/>
      <c r="C380" s="44"/>
      <c r="D380" s="43"/>
      <c r="E380" s="43"/>
      <c r="F380" s="43"/>
      <c r="G380" s="43"/>
    </row>
    <row r="381" spans="1:7" x14ac:dyDescent="0.2">
      <c r="A381" s="42"/>
      <c r="B381" s="43"/>
      <c r="C381" s="44"/>
      <c r="D381" s="43"/>
      <c r="E381" s="43"/>
      <c r="F381" s="43"/>
      <c r="G381" s="43"/>
    </row>
    <row r="382" spans="1:7" x14ac:dyDescent="0.2">
      <c r="A382" s="42"/>
      <c r="B382" s="43"/>
      <c r="C382" s="44"/>
      <c r="D382" s="43"/>
      <c r="E382" s="43"/>
      <c r="F382" s="43"/>
      <c r="G382" s="43"/>
    </row>
    <row r="383" spans="1:7" x14ac:dyDescent="0.2">
      <c r="A383" s="42"/>
      <c r="B383" s="43"/>
      <c r="C383" s="44"/>
      <c r="D383" s="43"/>
      <c r="E383" s="43"/>
      <c r="F383" s="43"/>
      <c r="G383" s="43"/>
    </row>
    <row r="384" spans="1:7" x14ac:dyDescent="0.2">
      <c r="A384" s="42"/>
      <c r="B384" s="43"/>
      <c r="C384" s="44"/>
      <c r="D384" s="43"/>
      <c r="E384" s="43"/>
      <c r="F384" s="43"/>
      <c r="G384" s="43"/>
    </row>
    <row r="385" spans="1:7" x14ac:dyDescent="0.2">
      <c r="A385" s="42"/>
      <c r="B385" s="43"/>
      <c r="C385" s="44"/>
      <c r="D385" s="43"/>
      <c r="E385" s="43"/>
      <c r="F385" s="43"/>
      <c r="G385" s="43"/>
    </row>
    <row r="386" spans="1:7" x14ac:dyDescent="0.2">
      <c r="A386" s="42"/>
      <c r="B386" s="43"/>
      <c r="C386" s="44"/>
      <c r="D386" s="43"/>
      <c r="E386" s="43"/>
      <c r="F386" s="43"/>
      <c r="G386" s="43"/>
    </row>
    <row r="387" spans="1:7" x14ac:dyDescent="0.2">
      <c r="A387" s="42"/>
      <c r="B387" s="43"/>
      <c r="C387" s="44"/>
      <c r="D387" s="43"/>
      <c r="E387" s="43"/>
      <c r="F387" s="43"/>
      <c r="G387" s="43"/>
    </row>
    <row r="388" spans="1:7" x14ac:dyDescent="0.2">
      <c r="A388" s="42"/>
      <c r="B388" s="43"/>
      <c r="C388" s="44"/>
      <c r="D388" s="43"/>
      <c r="E388" s="43"/>
      <c r="F388" s="43"/>
      <c r="G388" s="43"/>
    </row>
    <row r="389" spans="1:7" x14ac:dyDescent="0.2">
      <c r="A389" s="42"/>
      <c r="B389" s="43"/>
      <c r="C389" s="44"/>
      <c r="D389" s="43"/>
      <c r="E389" s="43"/>
      <c r="F389" s="43"/>
      <c r="G389" s="43"/>
    </row>
    <row r="390" spans="1:7" x14ac:dyDescent="0.2">
      <c r="A390" s="42"/>
      <c r="B390" s="43"/>
      <c r="C390" s="44"/>
      <c r="D390" s="43"/>
      <c r="E390" s="43"/>
      <c r="F390" s="43"/>
      <c r="G390" s="43"/>
    </row>
    <row r="391" spans="1:7" x14ac:dyDescent="0.2">
      <c r="A391" s="42"/>
      <c r="B391" s="43"/>
      <c r="C391" s="44"/>
      <c r="D391" s="43"/>
      <c r="E391" s="43"/>
      <c r="F391" s="43"/>
      <c r="G391" s="43"/>
    </row>
    <row r="392" spans="1:7" x14ac:dyDescent="0.2">
      <c r="A392" s="42"/>
      <c r="B392" s="43"/>
      <c r="C392" s="44"/>
      <c r="D392" s="43"/>
      <c r="E392" s="43"/>
      <c r="F392" s="43"/>
      <c r="G392" s="43"/>
    </row>
    <row r="393" spans="1:7" x14ac:dyDescent="0.2">
      <c r="A393" s="42"/>
      <c r="B393" s="43"/>
      <c r="C393" s="44"/>
      <c r="D393" s="43"/>
      <c r="E393" s="43"/>
      <c r="F393" s="43"/>
      <c r="G393" s="43"/>
    </row>
    <row r="394" spans="1:7" x14ac:dyDescent="0.2">
      <c r="A394" s="42"/>
      <c r="B394" s="43"/>
      <c r="C394" s="44"/>
      <c r="D394" s="43"/>
      <c r="E394" s="43"/>
      <c r="F394" s="43"/>
      <c r="G394" s="43"/>
    </row>
    <row r="395" spans="1:7" x14ac:dyDescent="0.2">
      <c r="A395" s="42"/>
      <c r="B395" s="43"/>
      <c r="C395" s="44"/>
      <c r="D395" s="43"/>
      <c r="E395" s="43"/>
      <c r="F395" s="43"/>
      <c r="G395" s="43"/>
    </row>
    <row r="396" spans="1:7" x14ac:dyDescent="0.2">
      <c r="A396" s="42"/>
      <c r="B396" s="43"/>
      <c r="C396" s="44"/>
      <c r="D396" s="43"/>
      <c r="E396" s="43"/>
      <c r="F396" s="43"/>
      <c r="G396" s="43"/>
    </row>
    <row r="397" spans="1:7" x14ac:dyDescent="0.2">
      <c r="A397" s="42"/>
      <c r="B397" s="43"/>
      <c r="C397" s="44"/>
      <c r="D397" s="43"/>
      <c r="E397" s="43"/>
      <c r="F397" s="43"/>
      <c r="G397" s="43"/>
    </row>
    <row r="398" spans="1:7" x14ac:dyDescent="0.2">
      <c r="A398" s="42"/>
      <c r="B398" s="43"/>
      <c r="C398" s="44"/>
      <c r="D398" s="43"/>
      <c r="E398" s="43"/>
      <c r="F398" s="43"/>
      <c r="G398" s="43"/>
    </row>
    <row r="399" spans="1:7" x14ac:dyDescent="0.2">
      <c r="A399" s="42"/>
      <c r="B399" s="43"/>
      <c r="C399" s="44"/>
      <c r="D399" s="43"/>
      <c r="E399" s="43"/>
      <c r="F399" s="43"/>
      <c r="G399" s="43"/>
    </row>
    <row r="400" spans="1:7" x14ac:dyDescent="0.2">
      <c r="A400" s="42"/>
      <c r="B400" s="43"/>
      <c r="C400" s="44"/>
      <c r="D400" s="43"/>
      <c r="E400" s="43"/>
      <c r="F400" s="43"/>
      <c r="G400" s="43"/>
    </row>
    <row r="401" spans="1:7" x14ac:dyDescent="0.2">
      <c r="A401" s="42"/>
      <c r="B401" s="43"/>
      <c r="C401" s="44"/>
      <c r="D401" s="43"/>
      <c r="E401" s="43"/>
      <c r="F401" s="43"/>
      <c r="G401" s="43"/>
    </row>
    <row r="402" spans="1:7" x14ac:dyDescent="0.2">
      <c r="A402" s="42"/>
      <c r="B402" s="43"/>
      <c r="C402" s="44"/>
      <c r="D402" s="43"/>
      <c r="E402" s="43"/>
      <c r="F402" s="43"/>
      <c r="G402" s="43"/>
    </row>
    <row r="403" spans="1:7" x14ac:dyDescent="0.2">
      <c r="A403" s="42"/>
      <c r="B403" s="43"/>
      <c r="C403" s="44"/>
      <c r="D403" s="43"/>
      <c r="E403" s="43"/>
      <c r="F403" s="43"/>
      <c r="G403" s="43"/>
    </row>
    <row r="404" spans="1:7" x14ac:dyDescent="0.2">
      <c r="A404" s="42"/>
      <c r="B404" s="43"/>
      <c r="C404" s="44"/>
      <c r="D404" s="43"/>
      <c r="E404" s="43"/>
      <c r="F404" s="43"/>
      <c r="G404" s="43"/>
    </row>
    <row r="405" spans="1:7" x14ac:dyDescent="0.2">
      <c r="A405" s="42"/>
      <c r="B405" s="43"/>
      <c r="C405" s="44"/>
      <c r="D405" s="43"/>
      <c r="E405" s="43"/>
      <c r="F405" s="43"/>
      <c r="G405" s="43"/>
    </row>
    <row r="406" spans="1:7" x14ac:dyDescent="0.2">
      <c r="A406" s="42"/>
      <c r="B406" s="43"/>
      <c r="C406" s="44"/>
      <c r="D406" s="43"/>
      <c r="E406" s="43"/>
      <c r="F406" s="43"/>
      <c r="G406" s="43"/>
    </row>
    <row r="407" spans="1:7" x14ac:dyDescent="0.2">
      <c r="A407" s="42"/>
      <c r="B407" s="43"/>
      <c r="C407" s="44"/>
      <c r="D407" s="43"/>
      <c r="E407" s="43"/>
      <c r="F407" s="43"/>
      <c r="G407" s="43"/>
    </row>
    <row r="408" spans="1:7" x14ac:dyDescent="0.2">
      <c r="A408" s="42"/>
      <c r="B408" s="43"/>
      <c r="C408" s="44"/>
      <c r="D408" s="43"/>
      <c r="E408" s="43"/>
      <c r="F408" s="43"/>
      <c r="G408" s="43"/>
    </row>
    <row r="409" spans="1:7" x14ac:dyDescent="0.2">
      <c r="A409" s="42"/>
      <c r="B409" s="43"/>
      <c r="C409" s="44"/>
      <c r="D409" s="43"/>
      <c r="E409" s="43"/>
      <c r="F409" s="43"/>
      <c r="G409" s="43"/>
    </row>
    <row r="410" spans="1:7" x14ac:dyDescent="0.2">
      <c r="A410" s="42"/>
      <c r="B410" s="43"/>
      <c r="C410" s="44"/>
      <c r="D410" s="43"/>
      <c r="E410" s="43"/>
      <c r="F410" s="43"/>
      <c r="G410" s="43"/>
    </row>
    <row r="411" spans="1:7" x14ac:dyDescent="0.2">
      <c r="A411" s="42"/>
      <c r="B411" s="43"/>
      <c r="C411" s="44"/>
      <c r="D411" s="43"/>
      <c r="E411" s="43"/>
      <c r="F411" s="43"/>
      <c r="G411" s="43"/>
    </row>
    <row r="412" spans="1:7" x14ac:dyDescent="0.2">
      <c r="A412" s="42"/>
      <c r="B412" s="43"/>
      <c r="C412" s="44"/>
      <c r="D412" s="43"/>
      <c r="E412" s="43"/>
      <c r="F412" s="43"/>
      <c r="G412" s="43"/>
    </row>
    <row r="413" spans="1:7" x14ac:dyDescent="0.2">
      <c r="A413" s="42"/>
      <c r="B413" s="43"/>
      <c r="C413" s="44"/>
      <c r="D413" s="43"/>
      <c r="E413" s="43"/>
      <c r="F413" s="43"/>
      <c r="G413" s="43"/>
    </row>
    <row r="414" spans="1:7" x14ac:dyDescent="0.2">
      <c r="A414" s="42"/>
      <c r="B414" s="43"/>
      <c r="C414" s="44"/>
      <c r="D414" s="43"/>
      <c r="E414" s="43"/>
      <c r="F414" s="43"/>
      <c r="G414" s="43"/>
    </row>
    <row r="415" spans="1:7" x14ac:dyDescent="0.2">
      <c r="A415" s="42"/>
      <c r="B415" s="43"/>
      <c r="C415" s="44"/>
      <c r="D415" s="43"/>
      <c r="E415" s="43"/>
      <c r="F415" s="43"/>
      <c r="G415" s="43"/>
    </row>
    <row r="416" spans="1:7" x14ac:dyDescent="0.2">
      <c r="A416" s="42"/>
      <c r="B416" s="43"/>
      <c r="C416" s="44"/>
      <c r="D416" s="43"/>
      <c r="E416" s="43"/>
      <c r="F416" s="43"/>
      <c r="G416" s="43"/>
    </row>
    <row r="417" spans="1:7" x14ac:dyDescent="0.2">
      <c r="A417" s="42"/>
      <c r="B417" s="43"/>
      <c r="C417" s="44"/>
      <c r="D417" s="43"/>
      <c r="E417" s="43"/>
      <c r="F417" s="43"/>
      <c r="G417" s="43"/>
    </row>
    <row r="418" spans="1:7" x14ac:dyDescent="0.2">
      <c r="A418" s="42"/>
      <c r="B418" s="43"/>
      <c r="C418" s="44"/>
      <c r="D418" s="43"/>
      <c r="E418" s="43"/>
      <c r="F418" s="43"/>
      <c r="G418" s="43"/>
    </row>
    <row r="419" spans="1:7" x14ac:dyDescent="0.2">
      <c r="A419" s="42"/>
      <c r="B419" s="43"/>
      <c r="C419" s="44"/>
      <c r="D419" s="43"/>
      <c r="E419" s="43"/>
      <c r="F419" s="43"/>
      <c r="G419" s="43"/>
    </row>
    <row r="420" spans="1:7" x14ac:dyDescent="0.2">
      <c r="A420" s="42"/>
      <c r="B420" s="43"/>
      <c r="C420" s="44"/>
      <c r="D420" s="43"/>
      <c r="E420" s="43"/>
      <c r="F420" s="43"/>
      <c r="G420" s="43"/>
    </row>
    <row r="421" spans="1:7" x14ac:dyDescent="0.2">
      <c r="A421" s="42"/>
      <c r="B421" s="43"/>
      <c r="C421" s="44"/>
      <c r="D421" s="43"/>
      <c r="E421" s="43"/>
      <c r="F421" s="43"/>
      <c r="G421" s="43"/>
    </row>
    <row r="422" spans="1:7" x14ac:dyDescent="0.2">
      <c r="A422" s="42"/>
      <c r="B422" s="43"/>
      <c r="C422" s="44"/>
      <c r="D422" s="43"/>
      <c r="E422" s="43"/>
      <c r="F422" s="43"/>
      <c r="G422" s="43"/>
    </row>
    <row r="423" spans="1:7" x14ac:dyDescent="0.2">
      <c r="A423" s="42"/>
      <c r="B423" s="43"/>
      <c r="C423" s="44"/>
      <c r="D423" s="43"/>
      <c r="E423" s="43"/>
      <c r="F423" s="43"/>
      <c r="G423" s="43"/>
    </row>
    <row r="424" spans="1:7" x14ac:dyDescent="0.2">
      <c r="A424" s="42"/>
      <c r="B424" s="43"/>
      <c r="C424" s="44"/>
      <c r="D424" s="43"/>
      <c r="E424" s="43"/>
      <c r="F424" s="43"/>
      <c r="G424" s="43"/>
    </row>
    <row r="425" spans="1:7" x14ac:dyDescent="0.2">
      <c r="A425" s="42"/>
      <c r="B425" s="43"/>
      <c r="C425" s="44"/>
      <c r="D425" s="43"/>
      <c r="E425" s="43"/>
      <c r="F425" s="43"/>
      <c r="G425" s="43"/>
    </row>
    <row r="426" spans="1:7" x14ac:dyDescent="0.2">
      <c r="A426" s="42"/>
      <c r="B426" s="43"/>
      <c r="C426" s="44"/>
      <c r="D426" s="43"/>
      <c r="E426" s="43"/>
      <c r="F426" s="43"/>
      <c r="G426" s="43"/>
    </row>
    <row r="427" spans="1:7" x14ac:dyDescent="0.2">
      <c r="A427" s="42"/>
      <c r="B427" s="43"/>
      <c r="C427" s="44"/>
      <c r="D427" s="43"/>
      <c r="E427" s="43"/>
      <c r="F427" s="43"/>
      <c r="G427" s="43"/>
    </row>
    <row r="428" spans="1:7" x14ac:dyDescent="0.2">
      <c r="A428" s="42"/>
      <c r="B428" s="43"/>
      <c r="C428" s="44"/>
      <c r="D428" s="43"/>
      <c r="E428" s="43"/>
      <c r="F428" s="43"/>
      <c r="G428" s="43"/>
    </row>
    <row r="429" spans="1:7" x14ac:dyDescent="0.2">
      <c r="A429" s="42"/>
      <c r="B429" s="43"/>
      <c r="C429" s="44"/>
      <c r="D429" s="43"/>
      <c r="E429" s="43"/>
      <c r="F429" s="43"/>
      <c r="G429" s="43"/>
    </row>
    <row r="430" spans="1:7" x14ac:dyDescent="0.2">
      <c r="A430" s="42"/>
      <c r="B430" s="43"/>
      <c r="C430" s="44"/>
      <c r="D430" s="43"/>
      <c r="E430" s="43"/>
      <c r="F430" s="43"/>
      <c r="G430" s="43"/>
    </row>
    <row r="431" spans="1:7" x14ac:dyDescent="0.2">
      <c r="A431" s="42"/>
      <c r="B431" s="43"/>
      <c r="C431" s="44"/>
      <c r="D431" s="43"/>
      <c r="E431" s="43"/>
      <c r="F431" s="43"/>
      <c r="G431" s="43"/>
    </row>
    <row r="432" spans="1:7" x14ac:dyDescent="0.2">
      <c r="A432" s="42"/>
      <c r="B432" s="43"/>
      <c r="C432" s="44"/>
      <c r="D432" s="43"/>
      <c r="E432" s="43"/>
      <c r="F432" s="43"/>
      <c r="G432" s="43"/>
    </row>
    <row r="433" spans="1:7" x14ac:dyDescent="0.2">
      <c r="A433" s="42"/>
      <c r="B433" s="43"/>
      <c r="C433" s="44"/>
      <c r="D433" s="43"/>
      <c r="E433" s="43"/>
      <c r="F433" s="43"/>
      <c r="G433" s="43"/>
    </row>
    <row r="434" spans="1:7" x14ac:dyDescent="0.2">
      <c r="A434" s="42"/>
      <c r="B434" s="43"/>
      <c r="C434" s="44"/>
      <c r="D434" s="43"/>
      <c r="E434" s="43"/>
      <c r="F434" s="43"/>
      <c r="G434" s="43"/>
    </row>
    <row r="435" spans="1:7" x14ac:dyDescent="0.2">
      <c r="A435" s="42"/>
      <c r="B435" s="43"/>
      <c r="C435" s="44"/>
      <c r="D435" s="43"/>
      <c r="E435" s="43"/>
      <c r="F435" s="43"/>
      <c r="G435" s="43"/>
    </row>
    <row r="436" spans="1:7" x14ac:dyDescent="0.2">
      <c r="A436" s="42"/>
      <c r="B436" s="43"/>
      <c r="C436" s="44"/>
      <c r="D436" s="43"/>
      <c r="E436" s="43"/>
      <c r="F436" s="43"/>
      <c r="G436" s="43"/>
    </row>
    <row r="437" spans="1:7" x14ac:dyDescent="0.2">
      <c r="A437" s="42"/>
      <c r="B437" s="43"/>
      <c r="C437" s="44"/>
      <c r="D437" s="43"/>
      <c r="E437" s="43"/>
      <c r="F437" s="43"/>
      <c r="G437" s="43"/>
    </row>
    <row r="438" spans="1:7" x14ac:dyDescent="0.2">
      <c r="A438" s="42"/>
      <c r="B438" s="43"/>
      <c r="C438" s="44"/>
      <c r="D438" s="43"/>
      <c r="E438" s="43"/>
      <c r="F438" s="43"/>
      <c r="G438" s="43"/>
    </row>
    <row r="439" spans="1:7" x14ac:dyDescent="0.2">
      <c r="A439" s="42"/>
      <c r="B439" s="43"/>
      <c r="C439" s="44"/>
      <c r="D439" s="43"/>
      <c r="E439" s="43"/>
      <c r="F439" s="43"/>
      <c r="G439" s="43"/>
    </row>
    <row r="440" spans="1:7" x14ac:dyDescent="0.2">
      <c r="A440" s="42"/>
      <c r="B440" s="43"/>
      <c r="C440" s="44"/>
      <c r="D440" s="43"/>
      <c r="E440" s="43"/>
      <c r="F440" s="43"/>
      <c r="G440" s="43"/>
    </row>
    <row r="441" spans="1:7" x14ac:dyDescent="0.2">
      <c r="A441" s="42"/>
      <c r="B441" s="43"/>
      <c r="C441" s="44"/>
      <c r="D441" s="43"/>
      <c r="E441" s="43"/>
      <c r="F441" s="43"/>
      <c r="G441" s="43"/>
    </row>
    <row r="442" spans="1:7" x14ac:dyDescent="0.2">
      <c r="A442" s="42"/>
      <c r="B442" s="43"/>
      <c r="C442" s="44"/>
      <c r="D442" s="43"/>
      <c r="E442" s="43"/>
      <c r="F442" s="43"/>
      <c r="G442" s="43"/>
    </row>
    <row r="443" spans="1:7" x14ac:dyDescent="0.2">
      <c r="A443" s="42"/>
      <c r="B443" s="43"/>
      <c r="C443" s="44"/>
      <c r="D443" s="43"/>
      <c r="E443" s="43"/>
      <c r="F443" s="43"/>
      <c r="G443" s="43"/>
    </row>
    <row r="444" spans="1:7" x14ac:dyDescent="0.2">
      <c r="A444" s="42"/>
      <c r="B444" s="43"/>
      <c r="C444" s="44"/>
      <c r="D444" s="43"/>
      <c r="E444" s="43"/>
      <c r="F444" s="43"/>
      <c r="G444" s="43"/>
    </row>
    <row r="445" spans="1:7" x14ac:dyDescent="0.2">
      <c r="A445" s="42"/>
      <c r="B445" s="43"/>
      <c r="C445" s="44"/>
      <c r="D445" s="43"/>
      <c r="E445" s="43"/>
      <c r="F445" s="43"/>
      <c r="G445" s="43"/>
    </row>
    <row r="446" spans="1:7" x14ac:dyDescent="0.2">
      <c r="A446" s="42"/>
      <c r="B446" s="43"/>
      <c r="C446" s="44"/>
      <c r="D446" s="43"/>
      <c r="E446" s="43"/>
      <c r="F446" s="43"/>
      <c r="G446" s="43"/>
    </row>
    <row r="447" spans="1:7" x14ac:dyDescent="0.2">
      <c r="A447" s="42"/>
      <c r="B447" s="43"/>
      <c r="C447" s="44"/>
      <c r="D447" s="43"/>
      <c r="E447" s="43"/>
      <c r="F447" s="43"/>
      <c r="G447" s="43"/>
    </row>
    <row r="448" spans="1:7" x14ac:dyDescent="0.2">
      <c r="A448" s="42"/>
      <c r="B448" s="43"/>
      <c r="C448" s="44"/>
      <c r="D448" s="43"/>
      <c r="E448" s="43"/>
      <c r="F448" s="43"/>
      <c r="G448" s="43"/>
    </row>
    <row r="449" spans="1:7" x14ac:dyDescent="0.2">
      <c r="A449" s="42"/>
      <c r="B449" s="43"/>
      <c r="C449" s="44"/>
      <c r="D449" s="43"/>
      <c r="E449" s="43"/>
      <c r="F449" s="43"/>
      <c r="G449" s="43"/>
    </row>
    <row r="450" spans="1:7" x14ac:dyDescent="0.2">
      <c r="A450" s="42"/>
      <c r="B450" s="43"/>
      <c r="C450" s="44"/>
      <c r="D450" s="43"/>
      <c r="E450" s="43"/>
      <c r="F450" s="43"/>
      <c r="G450" s="43"/>
    </row>
    <row r="451" spans="1:7" x14ac:dyDescent="0.2">
      <c r="A451" s="42"/>
      <c r="B451" s="43"/>
      <c r="C451" s="44"/>
      <c r="D451" s="43"/>
      <c r="E451" s="43"/>
      <c r="F451" s="43"/>
      <c r="G451" s="43"/>
    </row>
    <row r="452" spans="1:7" x14ac:dyDescent="0.2">
      <c r="A452" s="42"/>
      <c r="B452" s="43"/>
      <c r="C452" s="44"/>
      <c r="D452" s="43"/>
      <c r="E452" s="43"/>
      <c r="F452" s="43"/>
      <c r="G452" s="43"/>
    </row>
    <row r="453" spans="1:7" x14ac:dyDescent="0.2">
      <c r="A453" s="42"/>
      <c r="B453" s="43"/>
      <c r="C453" s="44"/>
      <c r="D453" s="43"/>
      <c r="E453" s="43"/>
      <c r="F453" s="43"/>
      <c r="G453" s="43"/>
    </row>
  </sheetData>
  <mergeCells count="5">
    <mergeCell ref="A6:G6"/>
    <mergeCell ref="A7:G7"/>
    <mergeCell ref="A9:A10"/>
    <mergeCell ref="B9:D9"/>
    <mergeCell ref="E9:G9"/>
  </mergeCells>
  <printOptions horizontalCentered="1"/>
  <pageMargins left="0.19685039370078741" right="0.19685039370078741" top="0.59055118110236227" bottom="0.78740157480314965" header="0.51181102362204722" footer="0.51181102362204722"/>
  <pageSetup paperSize="9"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rgb="FF0070C0"/>
  </sheetPr>
  <dimension ref="A1:G453"/>
  <sheetViews>
    <sheetView view="pageBreakPreview" zoomScaleNormal="100" zoomScaleSheetLayoutView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13" sqref="B13"/>
    </sheetView>
  </sheetViews>
  <sheetFormatPr defaultRowHeight="11.25" x14ac:dyDescent="0.2"/>
  <cols>
    <col min="1" max="1" width="45.83203125" style="7" customWidth="1"/>
    <col min="2" max="2" width="18.83203125" style="2" customWidth="1"/>
    <col min="3" max="3" width="18.83203125" style="8" customWidth="1"/>
    <col min="4" max="4" width="13.83203125" style="2" customWidth="1"/>
    <col min="5" max="6" width="18.83203125" style="2" customWidth="1"/>
    <col min="7" max="7" width="13.83203125" style="2" customWidth="1"/>
    <col min="8" max="16384" width="9.33203125" style="2"/>
  </cols>
  <sheetData>
    <row r="1" spans="1:7" x14ac:dyDescent="0.2">
      <c r="A1" s="1"/>
      <c r="C1" s="2"/>
      <c r="D1" s="1"/>
      <c r="E1" s="1"/>
      <c r="F1" s="3"/>
      <c r="G1" s="1"/>
    </row>
    <row r="2" spans="1:7" x14ac:dyDescent="0.2">
      <c r="A2" s="1"/>
      <c r="C2" s="2"/>
      <c r="D2" s="1"/>
      <c r="E2" s="1"/>
      <c r="F2" s="4"/>
      <c r="G2" s="1"/>
    </row>
    <row r="3" spans="1:7" x14ac:dyDescent="0.2">
      <c r="A3" s="1"/>
      <c r="C3" s="2"/>
      <c r="D3" s="1"/>
      <c r="E3" s="1"/>
      <c r="F3" s="4"/>
      <c r="G3" s="1"/>
    </row>
    <row r="4" spans="1:7" x14ac:dyDescent="0.2">
      <c r="A4" s="1"/>
      <c r="C4" s="2"/>
      <c r="D4" s="1"/>
      <c r="E4" s="1"/>
      <c r="F4" s="4"/>
      <c r="G4" s="1"/>
    </row>
    <row r="5" spans="1:7" x14ac:dyDescent="0.2">
      <c r="A5" s="5"/>
      <c r="B5" s="5"/>
      <c r="C5" s="5"/>
      <c r="D5" s="5"/>
      <c r="E5" s="5"/>
      <c r="F5" s="5"/>
      <c r="G5" s="5"/>
    </row>
    <row r="6" spans="1:7" ht="23.25" customHeight="1" x14ac:dyDescent="0.2">
      <c r="A6" s="54" t="s">
        <v>448</v>
      </c>
      <c r="B6" s="54"/>
      <c r="C6" s="54"/>
      <c r="D6" s="54"/>
      <c r="E6" s="54"/>
      <c r="F6" s="54"/>
      <c r="G6" s="54"/>
    </row>
    <row r="7" spans="1:7" ht="12.75" x14ac:dyDescent="0.2">
      <c r="A7" s="54" t="str">
        <f>"WYDATKI "&amp;(UPPER(MID([8]Table!$D$26,10,99)))</f>
        <v>WYDATKI REMBERTÓW</v>
      </c>
      <c r="B7" s="54"/>
      <c r="C7" s="54"/>
      <c r="D7" s="54"/>
      <c r="E7" s="54"/>
      <c r="F7" s="54"/>
      <c r="G7" s="54"/>
    </row>
    <row r="8" spans="1:7" x14ac:dyDescent="0.2">
      <c r="A8" s="2"/>
      <c r="C8" s="2"/>
    </row>
    <row r="9" spans="1:7" s="12" customFormat="1" ht="18" customHeight="1" x14ac:dyDescent="0.2">
      <c r="A9" s="55" t="s">
        <v>2</v>
      </c>
      <c r="B9" s="56" t="s">
        <v>3</v>
      </c>
      <c r="C9" s="56"/>
      <c r="D9" s="56"/>
      <c r="E9" s="56" t="s">
        <v>12</v>
      </c>
      <c r="F9" s="56"/>
      <c r="G9" s="56"/>
    </row>
    <row r="10" spans="1:7" s="14" customFormat="1" ht="23.25" customHeight="1" x14ac:dyDescent="0.2">
      <c r="A10" s="55"/>
      <c r="B10" s="13" t="s">
        <v>3</v>
      </c>
      <c r="C10" s="13" t="s">
        <v>1</v>
      </c>
      <c r="D10" s="13" t="s">
        <v>13</v>
      </c>
      <c r="E10" s="13" t="s">
        <v>3</v>
      </c>
      <c r="F10" s="13" t="s">
        <v>1</v>
      </c>
      <c r="G10" s="13" t="s">
        <v>14</v>
      </c>
    </row>
    <row r="11" spans="1:7" s="50" customFormat="1" ht="9.75" x14ac:dyDescent="0.2">
      <c r="A11" s="48">
        <v>1</v>
      </c>
      <c r="B11" s="49">
        <v>2</v>
      </c>
      <c r="C11" s="49">
        <v>3</v>
      </c>
      <c r="D11" s="49">
        <v>4</v>
      </c>
      <c r="E11" s="49">
        <v>5</v>
      </c>
      <c r="F11" s="49">
        <v>6</v>
      </c>
      <c r="G11" s="49">
        <v>7</v>
      </c>
    </row>
    <row r="12" spans="1:7" s="6" customFormat="1" x14ac:dyDescent="0.2">
      <c r="A12" s="15" t="s">
        <v>0</v>
      </c>
      <c r="B12" s="16">
        <v>149209175</v>
      </c>
      <c r="C12" s="17">
        <v>76880166.280000001</v>
      </c>
      <c r="D12" s="18">
        <v>51.525093065</v>
      </c>
      <c r="E12" s="16">
        <v>72388599</v>
      </c>
      <c r="F12" s="17">
        <v>37879118.200000003</v>
      </c>
      <c r="G12" s="18">
        <v>52.327464163000002</v>
      </c>
    </row>
    <row r="13" spans="1:7" x14ac:dyDescent="0.2">
      <c r="A13" s="19" t="s">
        <v>15</v>
      </c>
      <c r="B13" s="16">
        <v>3027344</v>
      </c>
      <c r="C13" s="17">
        <v>1205191.54</v>
      </c>
      <c r="D13" s="18">
        <v>39.810194678999999</v>
      </c>
      <c r="E13" s="16">
        <v>3027344</v>
      </c>
      <c r="F13" s="17">
        <v>1205191.54</v>
      </c>
      <c r="G13" s="18">
        <v>39.810194678999999</v>
      </c>
    </row>
    <row r="14" spans="1:7" x14ac:dyDescent="0.2">
      <c r="A14" s="20" t="s">
        <v>197</v>
      </c>
      <c r="B14" s="21">
        <v>950</v>
      </c>
      <c r="C14" s="34">
        <v>0</v>
      </c>
      <c r="D14" s="35">
        <v>0</v>
      </c>
      <c r="E14" s="21">
        <v>950</v>
      </c>
      <c r="F14" s="34">
        <v>0</v>
      </c>
      <c r="G14" s="35">
        <v>0</v>
      </c>
    </row>
    <row r="15" spans="1:7" x14ac:dyDescent="0.2">
      <c r="A15" s="24" t="s">
        <v>198</v>
      </c>
      <c r="B15" s="25">
        <v>950</v>
      </c>
      <c r="C15" s="36">
        <v>0</v>
      </c>
      <c r="D15" s="37">
        <v>0</v>
      </c>
      <c r="E15" s="25">
        <v>950</v>
      </c>
      <c r="F15" s="36">
        <v>0</v>
      </c>
      <c r="G15" s="37">
        <v>0</v>
      </c>
    </row>
    <row r="16" spans="1:7" ht="22.5" x14ac:dyDescent="0.2">
      <c r="A16" s="28" t="s">
        <v>199</v>
      </c>
      <c r="B16" s="29">
        <v>950</v>
      </c>
      <c r="C16" s="32">
        <v>0</v>
      </c>
      <c r="D16" s="33">
        <v>0</v>
      </c>
      <c r="E16" s="29">
        <v>950</v>
      </c>
      <c r="F16" s="32">
        <v>0</v>
      </c>
      <c r="G16" s="33">
        <v>0</v>
      </c>
    </row>
    <row r="17" spans="1:7" x14ac:dyDescent="0.2">
      <c r="A17" s="20" t="s">
        <v>16</v>
      </c>
      <c r="B17" s="21">
        <v>3026394</v>
      </c>
      <c r="C17" s="22">
        <v>1205191.54</v>
      </c>
      <c r="D17" s="23">
        <v>39.822691294999998</v>
      </c>
      <c r="E17" s="21">
        <v>3026394</v>
      </c>
      <c r="F17" s="22">
        <v>1205191.54</v>
      </c>
      <c r="G17" s="23">
        <v>39.822691294999998</v>
      </c>
    </row>
    <row r="18" spans="1:7" x14ac:dyDescent="0.2">
      <c r="A18" s="24" t="s">
        <v>17</v>
      </c>
      <c r="B18" s="25">
        <v>2819044</v>
      </c>
      <c r="C18" s="26">
        <v>1128155.3500000001</v>
      </c>
      <c r="D18" s="27">
        <v>40.019075616000002</v>
      </c>
      <c r="E18" s="25">
        <v>2819044</v>
      </c>
      <c r="F18" s="26">
        <v>1128155.3500000001</v>
      </c>
      <c r="G18" s="27">
        <v>40.019075616000002</v>
      </c>
    </row>
    <row r="19" spans="1:7" x14ac:dyDescent="0.2">
      <c r="A19" s="28" t="s">
        <v>18</v>
      </c>
      <c r="B19" s="29">
        <v>2819044</v>
      </c>
      <c r="C19" s="30">
        <v>1128155.3500000001</v>
      </c>
      <c r="D19" s="31">
        <v>40.019075616000002</v>
      </c>
      <c r="E19" s="29">
        <v>2819044</v>
      </c>
      <c r="F19" s="30">
        <v>1128155.3500000001</v>
      </c>
      <c r="G19" s="31">
        <v>40.019075616000002</v>
      </c>
    </row>
    <row r="20" spans="1:7" x14ac:dyDescent="0.2">
      <c r="A20" s="24" t="s">
        <v>22</v>
      </c>
      <c r="B20" s="25">
        <v>80600</v>
      </c>
      <c r="C20" s="26">
        <v>3075</v>
      </c>
      <c r="D20" s="27">
        <v>3.8151364760000002</v>
      </c>
      <c r="E20" s="25">
        <v>80600</v>
      </c>
      <c r="F20" s="26">
        <v>3075</v>
      </c>
      <c r="G20" s="27">
        <v>3.8151364760000002</v>
      </c>
    </row>
    <row r="21" spans="1:7" ht="21" x14ac:dyDescent="0.2">
      <c r="A21" s="24" t="s">
        <v>231</v>
      </c>
      <c r="B21" s="25">
        <v>126750</v>
      </c>
      <c r="C21" s="26">
        <v>73961.19</v>
      </c>
      <c r="D21" s="27">
        <v>58.352023668999998</v>
      </c>
      <c r="E21" s="25">
        <v>126750</v>
      </c>
      <c r="F21" s="26">
        <v>73961.19</v>
      </c>
      <c r="G21" s="27">
        <v>58.352023668999998</v>
      </c>
    </row>
    <row r="22" spans="1:7" ht="22.5" x14ac:dyDescent="0.2">
      <c r="A22" s="19" t="s">
        <v>23</v>
      </c>
      <c r="B22" s="16">
        <v>2496800</v>
      </c>
      <c r="C22" s="17">
        <v>767862.9</v>
      </c>
      <c r="D22" s="18">
        <v>30.753880968000001</v>
      </c>
      <c r="E22" s="16">
        <v>2496800</v>
      </c>
      <c r="F22" s="17">
        <v>767862.9</v>
      </c>
      <c r="G22" s="18">
        <v>30.753880968000001</v>
      </c>
    </row>
    <row r="23" spans="1:7" x14ac:dyDescent="0.2">
      <c r="A23" s="20" t="s">
        <v>24</v>
      </c>
      <c r="B23" s="21">
        <v>3000</v>
      </c>
      <c r="C23" s="34">
        <v>0</v>
      </c>
      <c r="D23" s="35">
        <v>0</v>
      </c>
      <c r="E23" s="21">
        <v>3000</v>
      </c>
      <c r="F23" s="34">
        <v>0</v>
      </c>
      <c r="G23" s="35">
        <v>0</v>
      </c>
    </row>
    <row r="24" spans="1:7" ht="21" x14ac:dyDescent="0.2">
      <c r="A24" s="24" t="s">
        <v>25</v>
      </c>
      <c r="B24" s="25">
        <v>3000</v>
      </c>
      <c r="C24" s="36">
        <v>0</v>
      </c>
      <c r="D24" s="37">
        <v>0</v>
      </c>
      <c r="E24" s="25">
        <v>3000</v>
      </c>
      <c r="F24" s="36">
        <v>0</v>
      </c>
      <c r="G24" s="37">
        <v>0</v>
      </c>
    </row>
    <row r="25" spans="1:7" ht="33.75" x14ac:dyDescent="0.2">
      <c r="A25" s="20" t="s">
        <v>26</v>
      </c>
      <c r="B25" s="21">
        <v>2346800</v>
      </c>
      <c r="C25" s="22">
        <v>760966.62</v>
      </c>
      <c r="D25" s="23">
        <v>32.42571246</v>
      </c>
      <c r="E25" s="21">
        <v>2346800</v>
      </c>
      <c r="F25" s="22">
        <v>760966.62</v>
      </c>
      <c r="G25" s="23">
        <v>32.42571246</v>
      </c>
    </row>
    <row r="26" spans="1:7" ht="21" x14ac:dyDescent="0.2">
      <c r="A26" s="24" t="s">
        <v>27</v>
      </c>
      <c r="B26" s="25">
        <v>1132000</v>
      </c>
      <c r="C26" s="26">
        <v>462644.9</v>
      </c>
      <c r="D26" s="27">
        <v>40.869690812999998</v>
      </c>
      <c r="E26" s="25">
        <v>1132000</v>
      </c>
      <c r="F26" s="26">
        <v>462644.9</v>
      </c>
      <c r="G26" s="27">
        <v>40.869690812999998</v>
      </c>
    </row>
    <row r="27" spans="1:7" ht="21" x14ac:dyDescent="0.2">
      <c r="A27" s="24" t="s">
        <v>28</v>
      </c>
      <c r="B27" s="25">
        <v>965000</v>
      </c>
      <c r="C27" s="26">
        <v>180947.21</v>
      </c>
      <c r="D27" s="27">
        <v>18.751006218000001</v>
      </c>
      <c r="E27" s="25">
        <v>965000</v>
      </c>
      <c r="F27" s="26">
        <v>180947.21</v>
      </c>
      <c r="G27" s="27">
        <v>18.751006218000001</v>
      </c>
    </row>
    <row r="28" spans="1:7" x14ac:dyDescent="0.2">
      <c r="A28" s="24" t="s">
        <v>29</v>
      </c>
      <c r="B28" s="25">
        <v>229800</v>
      </c>
      <c r="C28" s="26">
        <v>112922.65</v>
      </c>
      <c r="D28" s="27">
        <v>49.139534378</v>
      </c>
      <c r="E28" s="25">
        <v>229800</v>
      </c>
      <c r="F28" s="26">
        <v>112922.65</v>
      </c>
      <c r="G28" s="27">
        <v>49.139534378</v>
      </c>
    </row>
    <row r="29" spans="1:7" ht="21" x14ac:dyDescent="0.2">
      <c r="A29" s="24" t="s">
        <v>30</v>
      </c>
      <c r="B29" s="25">
        <v>20000</v>
      </c>
      <c r="C29" s="26">
        <v>4451.8599999999997</v>
      </c>
      <c r="D29" s="27">
        <v>22.2593</v>
      </c>
      <c r="E29" s="25">
        <v>20000</v>
      </c>
      <c r="F29" s="26">
        <v>4451.8599999999997</v>
      </c>
      <c r="G29" s="27">
        <v>22.2593</v>
      </c>
    </row>
    <row r="30" spans="1:7" ht="22.5" x14ac:dyDescent="0.2">
      <c r="A30" s="20" t="s">
        <v>31</v>
      </c>
      <c r="B30" s="21">
        <v>99800</v>
      </c>
      <c r="C30" s="22">
        <v>3100</v>
      </c>
      <c r="D30" s="23">
        <v>3.1062124249999998</v>
      </c>
      <c r="E30" s="21">
        <v>99800</v>
      </c>
      <c r="F30" s="22">
        <v>3100</v>
      </c>
      <c r="G30" s="23">
        <v>3.1062124249999998</v>
      </c>
    </row>
    <row r="31" spans="1:7" ht="21" x14ac:dyDescent="0.2">
      <c r="A31" s="24" t="s">
        <v>33</v>
      </c>
      <c r="B31" s="25">
        <v>99800</v>
      </c>
      <c r="C31" s="26">
        <v>3100</v>
      </c>
      <c r="D31" s="27">
        <v>3.1062124249999998</v>
      </c>
      <c r="E31" s="25">
        <v>99800</v>
      </c>
      <c r="F31" s="26">
        <v>3100</v>
      </c>
      <c r="G31" s="27">
        <v>3.1062124249999998</v>
      </c>
    </row>
    <row r="32" spans="1:7" x14ac:dyDescent="0.2">
      <c r="A32" s="20" t="s">
        <v>34</v>
      </c>
      <c r="B32" s="21">
        <v>47200</v>
      </c>
      <c r="C32" s="22">
        <v>3796.28</v>
      </c>
      <c r="D32" s="23">
        <v>8.0429661019999994</v>
      </c>
      <c r="E32" s="21">
        <v>47200</v>
      </c>
      <c r="F32" s="22">
        <v>3796.28</v>
      </c>
      <c r="G32" s="23">
        <v>8.0429661019999994</v>
      </c>
    </row>
    <row r="33" spans="1:7" ht="21" x14ac:dyDescent="0.2">
      <c r="A33" s="24" t="s">
        <v>35</v>
      </c>
      <c r="B33" s="25">
        <v>47200</v>
      </c>
      <c r="C33" s="26">
        <v>3796.28</v>
      </c>
      <c r="D33" s="27">
        <v>8.0429661019999994</v>
      </c>
      <c r="E33" s="25">
        <v>47200</v>
      </c>
      <c r="F33" s="26">
        <v>3796.28</v>
      </c>
      <c r="G33" s="27">
        <v>8.0429661019999994</v>
      </c>
    </row>
    <row r="34" spans="1:7" ht="22.5" x14ac:dyDescent="0.2">
      <c r="A34" s="19" t="s">
        <v>37</v>
      </c>
      <c r="B34" s="16">
        <v>3837975</v>
      </c>
      <c r="C34" s="17">
        <v>1147787.3899999999</v>
      </c>
      <c r="D34" s="18">
        <v>29.906067392000001</v>
      </c>
      <c r="E34" s="16">
        <v>3837975</v>
      </c>
      <c r="F34" s="17">
        <v>1147787.3899999999</v>
      </c>
      <c r="G34" s="18">
        <v>29.906067392000001</v>
      </c>
    </row>
    <row r="35" spans="1:7" x14ac:dyDescent="0.2">
      <c r="A35" s="20" t="s">
        <v>38</v>
      </c>
      <c r="B35" s="21">
        <v>1710400</v>
      </c>
      <c r="C35" s="22">
        <v>736947.8</v>
      </c>
      <c r="D35" s="23">
        <v>43.086283909999999</v>
      </c>
      <c r="E35" s="21">
        <v>1710400</v>
      </c>
      <c r="F35" s="22">
        <v>736947.8</v>
      </c>
      <c r="G35" s="23">
        <v>43.086283909999999</v>
      </c>
    </row>
    <row r="36" spans="1:7" x14ac:dyDescent="0.2">
      <c r="A36" s="24" t="s">
        <v>39</v>
      </c>
      <c r="B36" s="25">
        <v>1394400</v>
      </c>
      <c r="C36" s="26">
        <v>712937.8</v>
      </c>
      <c r="D36" s="27">
        <v>51.128643144000002</v>
      </c>
      <c r="E36" s="25">
        <v>1394400</v>
      </c>
      <c r="F36" s="26">
        <v>712937.8</v>
      </c>
      <c r="G36" s="27">
        <v>51.128643144000002</v>
      </c>
    </row>
    <row r="37" spans="1:7" x14ac:dyDescent="0.2">
      <c r="A37" s="28" t="s">
        <v>40</v>
      </c>
      <c r="B37" s="29">
        <v>920000</v>
      </c>
      <c r="C37" s="30">
        <v>676320.21</v>
      </c>
      <c r="D37" s="31">
        <v>73.513066304000006</v>
      </c>
      <c r="E37" s="29">
        <v>920000</v>
      </c>
      <c r="F37" s="30">
        <v>676320.21</v>
      </c>
      <c r="G37" s="31">
        <v>73.513066304000006</v>
      </c>
    </row>
    <row r="38" spans="1:7" x14ac:dyDescent="0.2">
      <c r="A38" s="28" t="s">
        <v>41</v>
      </c>
      <c r="B38" s="29">
        <v>350000</v>
      </c>
      <c r="C38" s="32">
        <v>0</v>
      </c>
      <c r="D38" s="33">
        <v>0</v>
      </c>
      <c r="E38" s="29">
        <v>350000</v>
      </c>
      <c r="F38" s="32">
        <v>0</v>
      </c>
      <c r="G38" s="33">
        <v>0</v>
      </c>
    </row>
    <row r="39" spans="1:7" x14ac:dyDescent="0.2">
      <c r="A39" s="28" t="s">
        <v>42</v>
      </c>
      <c r="B39" s="29">
        <v>124400</v>
      </c>
      <c r="C39" s="30">
        <v>36617.589999999997</v>
      </c>
      <c r="D39" s="31">
        <v>29.435361736000001</v>
      </c>
      <c r="E39" s="29">
        <v>124400</v>
      </c>
      <c r="F39" s="30">
        <v>36617.589999999997</v>
      </c>
      <c r="G39" s="31">
        <v>29.435361736000001</v>
      </c>
    </row>
    <row r="40" spans="1:7" x14ac:dyDescent="0.2">
      <c r="A40" s="24" t="s">
        <v>43</v>
      </c>
      <c r="B40" s="25">
        <v>2000</v>
      </c>
      <c r="C40" s="36">
        <v>0</v>
      </c>
      <c r="D40" s="37">
        <v>0</v>
      </c>
      <c r="E40" s="25">
        <v>2000</v>
      </c>
      <c r="F40" s="36">
        <v>0</v>
      </c>
      <c r="G40" s="37">
        <v>0</v>
      </c>
    </row>
    <row r="41" spans="1:7" x14ac:dyDescent="0.2">
      <c r="A41" s="24" t="s">
        <v>44</v>
      </c>
      <c r="B41" s="25">
        <v>140000</v>
      </c>
      <c r="C41" s="36">
        <v>0</v>
      </c>
      <c r="D41" s="37">
        <v>0</v>
      </c>
      <c r="E41" s="25">
        <v>140000</v>
      </c>
      <c r="F41" s="36">
        <v>0</v>
      </c>
      <c r="G41" s="37">
        <v>0</v>
      </c>
    </row>
    <row r="42" spans="1:7" x14ac:dyDescent="0.2">
      <c r="A42" s="24" t="s">
        <v>45</v>
      </c>
      <c r="B42" s="25">
        <v>2000</v>
      </c>
      <c r="C42" s="36">
        <v>0</v>
      </c>
      <c r="D42" s="37">
        <v>0</v>
      </c>
      <c r="E42" s="25">
        <v>2000</v>
      </c>
      <c r="F42" s="36">
        <v>0</v>
      </c>
      <c r="G42" s="37">
        <v>0</v>
      </c>
    </row>
    <row r="43" spans="1:7" x14ac:dyDescent="0.2">
      <c r="A43" s="24" t="s">
        <v>46</v>
      </c>
      <c r="B43" s="25">
        <v>1000</v>
      </c>
      <c r="C43" s="36">
        <v>0</v>
      </c>
      <c r="D43" s="37">
        <v>0</v>
      </c>
      <c r="E43" s="25">
        <v>1000</v>
      </c>
      <c r="F43" s="36">
        <v>0</v>
      </c>
      <c r="G43" s="37">
        <v>0</v>
      </c>
    </row>
    <row r="44" spans="1:7" x14ac:dyDescent="0.2">
      <c r="A44" s="24" t="s">
        <v>244</v>
      </c>
      <c r="B44" s="25">
        <v>35000</v>
      </c>
      <c r="C44" s="36">
        <v>0</v>
      </c>
      <c r="D44" s="37">
        <v>0</v>
      </c>
      <c r="E44" s="25">
        <v>35000</v>
      </c>
      <c r="F44" s="36">
        <v>0</v>
      </c>
      <c r="G44" s="37">
        <v>0</v>
      </c>
    </row>
    <row r="45" spans="1:7" ht="21" x14ac:dyDescent="0.2">
      <c r="A45" s="24" t="s">
        <v>49</v>
      </c>
      <c r="B45" s="25">
        <v>1000</v>
      </c>
      <c r="C45" s="36">
        <v>0</v>
      </c>
      <c r="D45" s="37">
        <v>0</v>
      </c>
      <c r="E45" s="25">
        <v>1000</v>
      </c>
      <c r="F45" s="36">
        <v>0</v>
      </c>
      <c r="G45" s="37">
        <v>0</v>
      </c>
    </row>
    <row r="46" spans="1:7" ht="21" x14ac:dyDescent="0.2">
      <c r="A46" s="24" t="s">
        <v>50</v>
      </c>
      <c r="B46" s="25">
        <v>135000</v>
      </c>
      <c r="C46" s="26">
        <v>24010</v>
      </c>
      <c r="D46" s="27">
        <v>17.785185185</v>
      </c>
      <c r="E46" s="25">
        <v>135000</v>
      </c>
      <c r="F46" s="26">
        <v>24010</v>
      </c>
      <c r="G46" s="27">
        <v>17.785185185</v>
      </c>
    </row>
    <row r="47" spans="1:7" x14ac:dyDescent="0.2">
      <c r="A47" s="20" t="s">
        <v>10</v>
      </c>
      <c r="B47" s="21">
        <v>294900</v>
      </c>
      <c r="C47" s="22">
        <v>144967.07999999999</v>
      </c>
      <c r="D47" s="23">
        <v>49.158046796000001</v>
      </c>
      <c r="E47" s="21">
        <v>294900</v>
      </c>
      <c r="F47" s="22">
        <v>144967.07999999999</v>
      </c>
      <c r="G47" s="23">
        <v>49.158046796000001</v>
      </c>
    </row>
    <row r="48" spans="1:7" ht="21" x14ac:dyDescent="0.2">
      <c r="A48" s="24" t="s">
        <v>51</v>
      </c>
      <c r="B48" s="25">
        <v>160721</v>
      </c>
      <c r="C48" s="26">
        <v>101175.64</v>
      </c>
      <c r="D48" s="27">
        <v>62.951101598000001</v>
      </c>
      <c r="E48" s="25">
        <v>160721</v>
      </c>
      <c r="F48" s="26">
        <v>101175.64</v>
      </c>
      <c r="G48" s="27">
        <v>62.951101598000001</v>
      </c>
    </row>
    <row r="49" spans="1:7" ht="21" x14ac:dyDescent="0.2">
      <c r="A49" s="24" t="s">
        <v>52</v>
      </c>
      <c r="B49" s="25">
        <v>134179</v>
      </c>
      <c r="C49" s="26">
        <v>43791.44</v>
      </c>
      <c r="D49" s="27">
        <v>32.636582476000001</v>
      </c>
      <c r="E49" s="25">
        <v>134179</v>
      </c>
      <c r="F49" s="26">
        <v>43791.44</v>
      </c>
      <c r="G49" s="27">
        <v>32.636582476000001</v>
      </c>
    </row>
    <row r="50" spans="1:7" x14ac:dyDescent="0.2">
      <c r="A50" s="20" t="s">
        <v>53</v>
      </c>
      <c r="B50" s="21">
        <v>1373820</v>
      </c>
      <c r="C50" s="22">
        <v>135786.73000000001</v>
      </c>
      <c r="D50" s="23">
        <v>9.8838807119999998</v>
      </c>
      <c r="E50" s="21">
        <v>1373820</v>
      </c>
      <c r="F50" s="22">
        <v>135786.73000000001</v>
      </c>
      <c r="G50" s="23">
        <v>9.8838807119999998</v>
      </c>
    </row>
    <row r="51" spans="1:7" x14ac:dyDescent="0.2">
      <c r="A51" s="24" t="s">
        <v>54</v>
      </c>
      <c r="B51" s="25">
        <v>362100</v>
      </c>
      <c r="C51" s="26">
        <v>30165.85</v>
      </c>
      <c r="D51" s="27">
        <v>8.3308064070000007</v>
      </c>
      <c r="E51" s="25">
        <v>362100</v>
      </c>
      <c r="F51" s="26">
        <v>30165.85</v>
      </c>
      <c r="G51" s="27">
        <v>8.3308064070000007</v>
      </c>
    </row>
    <row r="52" spans="1:7" x14ac:dyDescent="0.2">
      <c r="A52" s="24" t="s">
        <v>55</v>
      </c>
      <c r="B52" s="25">
        <v>1011520</v>
      </c>
      <c r="C52" s="26">
        <v>105503.88</v>
      </c>
      <c r="D52" s="27">
        <v>10.430231729999999</v>
      </c>
      <c r="E52" s="25">
        <v>1011520</v>
      </c>
      <c r="F52" s="26">
        <v>105503.88</v>
      </c>
      <c r="G52" s="27">
        <v>10.430231729999999</v>
      </c>
    </row>
    <row r="53" spans="1:7" x14ac:dyDescent="0.2">
      <c r="A53" s="24" t="s">
        <v>248</v>
      </c>
      <c r="B53" s="25">
        <v>200</v>
      </c>
      <c r="C53" s="26">
        <v>117</v>
      </c>
      <c r="D53" s="27">
        <v>58.5</v>
      </c>
      <c r="E53" s="25">
        <v>200</v>
      </c>
      <c r="F53" s="26">
        <v>117</v>
      </c>
      <c r="G53" s="27">
        <v>58.5</v>
      </c>
    </row>
    <row r="54" spans="1:7" ht="22.5" x14ac:dyDescent="0.2">
      <c r="A54" s="20" t="s">
        <v>58</v>
      </c>
      <c r="B54" s="21">
        <v>458855</v>
      </c>
      <c r="C54" s="22">
        <v>130085.78</v>
      </c>
      <c r="D54" s="23">
        <v>28.350084449000001</v>
      </c>
      <c r="E54" s="21">
        <v>458855</v>
      </c>
      <c r="F54" s="22">
        <v>130085.78</v>
      </c>
      <c r="G54" s="23">
        <v>28.350084449000001</v>
      </c>
    </row>
    <row r="55" spans="1:7" ht="21" x14ac:dyDescent="0.2">
      <c r="A55" s="24" t="s">
        <v>59</v>
      </c>
      <c r="B55" s="25">
        <v>349150</v>
      </c>
      <c r="C55" s="26">
        <v>101393.43</v>
      </c>
      <c r="D55" s="27">
        <v>29.040077330999999</v>
      </c>
      <c r="E55" s="25">
        <v>349150</v>
      </c>
      <c r="F55" s="26">
        <v>101393.43</v>
      </c>
      <c r="G55" s="27">
        <v>29.040077330999999</v>
      </c>
    </row>
    <row r="56" spans="1:7" x14ac:dyDescent="0.2">
      <c r="A56" s="24" t="s">
        <v>60</v>
      </c>
      <c r="B56" s="25">
        <v>109705</v>
      </c>
      <c r="C56" s="26">
        <v>28692.35</v>
      </c>
      <c r="D56" s="27">
        <v>26.154095073000001</v>
      </c>
      <c r="E56" s="25">
        <v>109705</v>
      </c>
      <c r="F56" s="26">
        <v>28692.35</v>
      </c>
      <c r="G56" s="27">
        <v>26.154095073000001</v>
      </c>
    </row>
    <row r="57" spans="1:7" x14ac:dyDescent="0.2">
      <c r="A57" s="19" t="s">
        <v>61</v>
      </c>
      <c r="B57" s="16">
        <v>1699</v>
      </c>
      <c r="C57" s="17">
        <v>1698.5</v>
      </c>
      <c r="D57" s="18">
        <v>99.970570924</v>
      </c>
      <c r="E57" s="16">
        <v>1699</v>
      </c>
      <c r="F57" s="17">
        <v>1698.5</v>
      </c>
      <c r="G57" s="18">
        <v>99.970570924</v>
      </c>
    </row>
    <row r="58" spans="1:7" x14ac:dyDescent="0.2">
      <c r="A58" s="20" t="s">
        <v>62</v>
      </c>
      <c r="B58" s="21">
        <v>1699</v>
      </c>
      <c r="C58" s="22">
        <v>1698.5</v>
      </c>
      <c r="D58" s="23">
        <v>99.970570924</v>
      </c>
      <c r="E58" s="21">
        <v>1699</v>
      </c>
      <c r="F58" s="22">
        <v>1698.5</v>
      </c>
      <c r="G58" s="23">
        <v>99.970570924</v>
      </c>
    </row>
    <row r="59" spans="1:7" x14ac:dyDescent="0.2">
      <c r="A59" s="24" t="s">
        <v>6</v>
      </c>
      <c r="B59" s="25">
        <v>1699</v>
      </c>
      <c r="C59" s="26">
        <v>1698.5</v>
      </c>
      <c r="D59" s="27">
        <v>99.970570924</v>
      </c>
      <c r="E59" s="25">
        <v>1699</v>
      </c>
      <c r="F59" s="26">
        <v>1698.5</v>
      </c>
      <c r="G59" s="27">
        <v>99.970570924</v>
      </c>
    </row>
    <row r="60" spans="1:7" x14ac:dyDescent="0.2">
      <c r="A60" s="19" t="s">
        <v>63</v>
      </c>
      <c r="B60" s="16">
        <v>92946867</v>
      </c>
      <c r="C60" s="17">
        <v>48969053.560000002</v>
      </c>
      <c r="D60" s="18">
        <v>52.684996429000002</v>
      </c>
      <c r="E60" s="16">
        <v>22613181</v>
      </c>
      <c r="F60" s="17">
        <v>12879174.560000001</v>
      </c>
      <c r="G60" s="18">
        <v>56.954280603000001</v>
      </c>
    </row>
    <row r="61" spans="1:7" x14ac:dyDescent="0.2">
      <c r="A61" s="20" t="s">
        <v>64</v>
      </c>
      <c r="B61" s="21">
        <v>89738372</v>
      </c>
      <c r="C61" s="22">
        <v>47507308.869999997</v>
      </c>
      <c r="D61" s="23">
        <v>52.939793547999997</v>
      </c>
      <c r="E61" s="21">
        <v>22346058</v>
      </c>
      <c r="F61" s="22">
        <v>12836432.060000001</v>
      </c>
      <c r="G61" s="23">
        <v>57.443832196000002</v>
      </c>
    </row>
    <row r="62" spans="1:7" ht="21" x14ac:dyDescent="0.2">
      <c r="A62" s="24" t="s">
        <v>65</v>
      </c>
      <c r="B62" s="25">
        <v>21323065</v>
      </c>
      <c r="C62" s="26">
        <v>11014540.060000001</v>
      </c>
      <c r="D62" s="27">
        <v>51.655519785999999</v>
      </c>
      <c r="E62" s="25">
        <v>4654730</v>
      </c>
      <c r="F62" s="26">
        <v>2697504.34</v>
      </c>
      <c r="G62" s="27">
        <v>57.951897103</v>
      </c>
    </row>
    <row r="63" spans="1:7" ht="22.5" x14ac:dyDescent="0.2">
      <c r="A63" s="28" t="s">
        <v>66</v>
      </c>
      <c r="B63" s="29">
        <v>16668335</v>
      </c>
      <c r="C63" s="30">
        <v>8317035.7199999997</v>
      </c>
      <c r="D63" s="31">
        <v>49.897219608</v>
      </c>
      <c r="E63" s="29"/>
      <c r="F63" s="29"/>
      <c r="G63" s="29"/>
    </row>
    <row r="64" spans="1:7" ht="22.5" x14ac:dyDescent="0.2">
      <c r="A64" s="28" t="s">
        <v>67</v>
      </c>
      <c r="B64" s="29">
        <v>4654730</v>
      </c>
      <c r="C64" s="30">
        <v>2697504.34</v>
      </c>
      <c r="D64" s="31">
        <v>57.951897103</v>
      </c>
      <c r="E64" s="29">
        <v>4654730</v>
      </c>
      <c r="F64" s="30">
        <v>2697504.34</v>
      </c>
      <c r="G64" s="31">
        <v>57.951897103</v>
      </c>
    </row>
    <row r="65" spans="1:7" ht="21" x14ac:dyDescent="0.2">
      <c r="A65" s="24" t="s">
        <v>68</v>
      </c>
      <c r="B65" s="25">
        <v>102894</v>
      </c>
      <c r="C65" s="26">
        <v>47944.57</v>
      </c>
      <c r="D65" s="27">
        <v>46.596079459999999</v>
      </c>
      <c r="E65" s="25">
        <v>5000</v>
      </c>
      <c r="F65" s="36">
        <v>0</v>
      </c>
      <c r="G65" s="37">
        <v>0</v>
      </c>
    </row>
    <row r="66" spans="1:7" ht="22.5" x14ac:dyDescent="0.2">
      <c r="A66" s="28" t="s">
        <v>69</v>
      </c>
      <c r="B66" s="29">
        <v>97894</v>
      </c>
      <c r="C66" s="30">
        <v>47944.57</v>
      </c>
      <c r="D66" s="31">
        <v>48.976004658000001</v>
      </c>
      <c r="E66" s="29"/>
      <c r="F66" s="29"/>
      <c r="G66" s="29"/>
    </row>
    <row r="67" spans="1:7" ht="22.5" x14ac:dyDescent="0.2">
      <c r="A67" s="28" t="s">
        <v>187</v>
      </c>
      <c r="B67" s="29">
        <v>5000</v>
      </c>
      <c r="C67" s="32">
        <v>0</v>
      </c>
      <c r="D67" s="33">
        <v>0</v>
      </c>
      <c r="E67" s="29">
        <v>5000</v>
      </c>
      <c r="F67" s="32">
        <v>0</v>
      </c>
      <c r="G67" s="33">
        <v>0</v>
      </c>
    </row>
    <row r="68" spans="1:7" x14ac:dyDescent="0.2">
      <c r="A68" s="24" t="s">
        <v>70</v>
      </c>
      <c r="B68" s="25">
        <v>31891581</v>
      </c>
      <c r="C68" s="26">
        <v>16429921.75</v>
      </c>
      <c r="D68" s="27">
        <v>51.518053463999998</v>
      </c>
      <c r="E68" s="25">
        <v>4942012</v>
      </c>
      <c r="F68" s="26">
        <v>3206735.81</v>
      </c>
      <c r="G68" s="27">
        <v>64.887252601</v>
      </c>
    </row>
    <row r="69" spans="1:7" x14ac:dyDescent="0.2">
      <c r="A69" s="28" t="s">
        <v>71</v>
      </c>
      <c r="B69" s="29">
        <v>27047361</v>
      </c>
      <c r="C69" s="30">
        <v>13228351.939999999</v>
      </c>
      <c r="D69" s="31">
        <v>48.908105822000003</v>
      </c>
      <c r="E69" s="29">
        <v>97792</v>
      </c>
      <c r="F69" s="30">
        <v>5166</v>
      </c>
      <c r="G69" s="31">
        <v>5.2826407069999997</v>
      </c>
    </row>
    <row r="70" spans="1:7" x14ac:dyDescent="0.2">
      <c r="A70" s="28" t="s">
        <v>72</v>
      </c>
      <c r="B70" s="29">
        <v>4844220</v>
      </c>
      <c r="C70" s="30">
        <v>3201569.81</v>
      </c>
      <c r="D70" s="31">
        <v>66.090512197999999</v>
      </c>
      <c r="E70" s="29">
        <v>4844220</v>
      </c>
      <c r="F70" s="30">
        <v>3201569.81</v>
      </c>
      <c r="G70" s="31">
        <v>66.090512197999999</v>
      </c>
    </row>
    <row r="71" spans="1:7" x14ac:dyDescent="0.2">
      <c r="A71" s="24" t="s">
        <v>73</v>
      </c>
      <c r="B71" s="25">
        <v>7325216</v>
      </c>
      <c r="C71" s="26">
        <v>4264078.62</v>
      </c>
      <c r="D71" s="27">
        <v>58.210960878000002</v>
      </c>
      <c r="E71" s="25">
        <v>1400000</v>
      </c>
      <c r="F71" s="26">
        <v>880701.33</v>
      </c>
      <c r="G71" s="27">
        <v>62.907237856999998</v>
      </c>
    </row>
    <row r="72" spans="1:7" x14ac:dyDescent="0.2">
      <c r="A72" s="28" t="s">
        <v>74</v>
      </c>
      <c r="B72" s="29">
        <v>5925216</v>
      </c>
      <c r="C72" s="30">
        <v>3383377.29</v>
      </c>
      <c r="D72" s="31">
        <v>57.101332507999999</v>
      </c>
      <c r="E72" s="29"/>
      <c r="F72" s="29"/>
      <c r="G72" s="29"/>
    </row>
    <row r="73" spans="1:7" ht="22.5" x14ac:dyDescent="0.2">
      <c r="A73" s="28" t="s">
        <v>75</v>
      </c>
      <c r="B73" s="29">
        <v>1400000</v>
      </c>
      <c r="C73" s="30">
        <v>880701.33</v>
      </c>
      <c r="D73" s="31">
        <v>62.907237856999998</v>
      </c>
      <c r="E73" s="29">
        <v>1400000</v>
      </c>
      <c r="F73" s="30">
        <v>880701.33</v>
      </c>
      <c r="G73" s="31">
        <v>62.907237856999998</v>
      </c>
    </row>
    <row r="74" spans="1:7" x14ac:dyDescent="0.2">
      <c r="A74" s="24" t="s">
        <v>414</v>
      </c>
      <c r="B74" s="25">
        <v>3412820</v>
      </c>
      <c r="C74" s="26">
        <v>1886747.2</v>
      </c>
      <c r="D74" s="27">
        <v>55.284111086999999</v>
      </c>
      <c r="E74" s="25"/>
      <c r="F74" s="25"/>
      <c r="G74" s="25"/>
    </row>
    <row r="75" spans="1:7" x14ac:dyDescent="0.2">
      <c r="A75" s="24" t="s">
        <v>79</v>
      </c>
      <c r="B75" s="25">
        <v>3449367</v>
      </c>
      <c r="C75" s="26">
        <v>1846840.03</v>
      </c>
      <c r="D75" s="27">
        <v>53.541418759000003</v>
      </c>
      <c r="E75" s="25"/>
      <c r="F75" s="25"/>
      <c r="G75" s="25"/>
    </row>
    <row r="76" spans="1:7" ht="21" x14ac:dyDescent="0.2">
      <c r="A76" s="24" t="s">
        <v>80</v>
      </c>
      <c r="B76" s="25">
        <v>1616425</v>
      </c>
      <c r="C76" s="26">
        <v>288481.14</v>
      </c>
      <c r="D76" s="27">
        <v>17.846862056999999</v>
      </c>
      <c r="E76" s="25">
        <v>440000</v>
      </c>
      <c r="F76" s="26">
        <v>43270</v>
      </c>
      <c r="G76" s="27">
        <v>9.8340909090000004</v>
      </c>
    </row>
    <row r="77" spans="1:7" ht="21" x14ac:dyDescent="0.2">
      <c r="A77" s="24" t="s">
        <v>81</v>
      </c>
      <c r="B77" s="25">
        <v>220000</v>
      </c>
      <c r="C77" s="26">
        <v>90892.56</v>
      </c>
      <c r="D77" s="27">
        <v>41.314799999999998</v>
      </c>
      <c r="E77" s="25"/>
      <c r="F77" s="25"/>
      <c r="G77" s="25"/>
    </row>
    <row r="78" spans="1:7" x14ac:dyDescent="0.2">
      <c r="A78" s="24" t="s">
        <v>7</v>
      </c>
      <c r="B78" s="25">
        <v>2000000</v>
      </c>
      <c r="C78" s="26">
        <v>638098.81999999995</v>
      </c>
      <c r="D78" s="27">
        <v>31.904941000000001</v>
      </c>
      <c r="E78" s="25">
        <v>2000000</v>
      </c>
      <c r="F78" s="26">
        <v>638098.81999999995</v>
      </c>
      <c r="G78" s="27">
        <v>31.904941000000001</v>
      </c>
    </row>
    <row r="79" spans="1:7" ht="21" x14ac:dyDescent="0.2">
      <c r="A79" s="24" t="s">
        <v>82</v>
      </c>
      <c r="B79" s="25">
        <v>2877978</v>
      </c>
      <c r="C79" s="26">
        <v>1421395.45</v>
      </c>
      <c r="D79" s="27">
        <v>49.388683651999997</v>
      </c>
      <c r="E79" s="25"/>
      <c r="F79" s="25"/>
      <c r="G79" s="25"/>
    </row>
    <row r="80" spans="1:7" x14ac:dyDescent="0.2">
      <c r="A80" s="24" t="s">
        <v>9</v>
      </c>
      <c r="B80" s="25">
        <v>157239</v>
      </c>
      <c r="C80" s="26">
        <v>102605.13</v>
      </c>
      <c r="D80" s="27">
        <v>65.254249900000005</v>
      </c>
      <c r="E80" s="25">
        <v>157239</v>
      </c>
      <c r="F80" s="26">
        <v>102605.13</v>
      </c>
      <c r="G80" s="27">
        <v>65.254249900000005</v>
      </c>
    </row>
    <row r="81" spans="1:7" ht="21" x14ac:dyDescent="0.2">
      <c r="A81" s="24" t="s">
        <v>83</v>
      </c>
      <c r="B81" s="25">
        <v>14993478</v>
      </c>
      <c r="C81" s="26">
        <v>9372132.6099999994</v>
      </c>
      <c r="D81" s="27">
        <v>62.508062572</v>
      </c>
      <c r="E81" s="25">
        <v>8643445</v>
      </c>
      <c r="F81" s="26">
        <v>5163885.7</v>
      </c>
      <c r="G81" s="27">
        <v>59.743374314</v>
      </c>
    </row>
    <row r="82" spans="1:7" ht="33.75" x14ac:dyDescent="0.2">
      <c r="A82" s="28" t="s">
        <v>84</v>
      </c>
      <c r="B82" s="29">
        <v>6350033</v>
      </c>
      <c r="C82" s="30">
        <v>4208246.91</v>
      </c>
      <c r="D82" s="31">
        <v>66.271260479999995</v>
      </c>
      <c r="E82" s="29"/>
      <c r="F82" s="29"/>
      <c r="G82" s="29"/>
    </row>
    <row r="83" spans="1:7" ht="33.75" x14ac:dyDescent="0.2">
      <c r="A83" s="28" t="s">
        <v>85</v>
      </c>
      <c r="B83" s="29">
        <v>8643445</v>
      </c>
      <c r="C83" s="30">
        <v>5163885.7</v>
      </c>
      <c r="D83" s="31">
        <v>59.743374314</v>
      </c>
      <c r="E83" s="29">
        <v>8643445</v>
      </c>
      <c r="F83" s="30">
        <v>5163885.7</v>
      </c>
      <c r="G83" s="31">
        <v>59.743374314</v>
      </c>
    </row>
    <row r="84" spans="1:7" ht="21" x14ac:dyDescent="0.2">
      <c r="A84" s="24" t="s">
        <v>86</v>
      </c>
      <c r="B84" s="25">
        <v>368309</v>
      </c>
      <c r="C84" s="26">
        <v>103630.93</v>
      </c>
      <c r="D84" s="27">
        <v>28.136952939</v>
      </c>
      <c r="E84" s="25">
        <v>103632</v>
      </c>
      <c r="F84" s="26">
        <v>103630.93</v>
      </c>
      <c r="G84" s="27">
        <v>99.998967500000006</v>
      </c>
    </row>
    <row r="85" spans="1:7" ht="22.5" x14ac:dyDescent="0.2">
      <c r="A85" s="28" t="s">
        <v>87</v>
      </c>
      <c r="B85" s="29">
        <v>264677</v>
      </c>
      <c r="C85" s="32">
        <v>0</v>
      </c>
      <c r="D85" s="33">
        <v>0</v>
      </c>
      <c r="E85" s="29"/>
      <c r="F85" s="29"/>
      <c r="G85" s="29"/>
    </row>
    <row r="86" spans="1:7" ht="33.75" x14ac:dyDescent="0.2">
      <c r="A86" s="28" t="s">
        <v>88</v>
      </c>
      <c r="B86" s="29">
        <v>103632</v>
      </c>
      <c r="C86" s="30">
        <v>103630.93</v>
      </c>
      <c r="D86" s="31">
        <v>99.998967500000006</v>
      </c>
      <c r="E86" s="29">
        <v>103632</v>
      </c>
      <c r="F86" s="30">
        <v>103630.93</v>
      </c>
      <c r="G86" s="31">
        <v>99.998967500000006</v>
      </c>
    </row>
    <row r="87" spans="1:7" ht="22.5" x14ac:dyDescent="0.2">
      <c r="A87" s="20" t="s">
        <v>89</v>
      </c>
      <c r="B87" s="21">
        <v>3208495</v>
      </c>
      <c r="C87" s="22">
        <v>1461744.69</v>
      </c>
      <c r="D87" s="23">
        <v>45.558577776</v>
      </c>
      <c r="E87" s="21">
        <v>267123</v>
      </c>
      <c r="F87" s="22">
        <v>42742.5</v>
      </c>
      <c r="G87" s="23">
        <v>16.001055693000001</v>
      </c>
    </row>
    <row r="88" spans="1:7" x14ac:dyDescent="0.2">
      <c r="A88" s="24" t="s">
        <v>90</v>
      </c>
      <c r="B88" s="25">
        <v>2131058</v>
      </c>
      <c r="C88" s="26">
        <v>988937.74</v>
      </c>
      <c r="D88" s="27">
        <v>46.40595141</v>
      </c>
      <c r="E88" s="25"/>
      <c r="F88" s="25"/>
      <c r="G88" s="25"/>
    </row>
    <row r="89" spans="1:7" ht="21" x14ac:dyDescent="0.2">
      <c r="A89" s="24" t="s">
        <v>91</v>
      </c>
      <c r="B89" s="25">
        <v>10000</v>
      </c>
      <c r="C89" s="36">
        <v>0</v>
      </c>
      <c r="D89" s="37">
        <v>0</v>
      </c>
      <c r="E89" s="25">
        <v>10000</v>
      </c>
      <c r="F89" s="36">
        <v>0</v>
      </c>
      <c r="G89" s="37">
        <v>0</v>
      </c>
    </row>
    <row r="90" spans="1:7" x14ac:dyDescent="0.2">
      <c r="A90" s="24" t="s">
        <v>8</v>
      </c>
      <c r="B90" s="25">
        <v>145403</v>
      </c>
      <c r="C90" s="26">
        <v>31163.119999999999</v>
      </c>
      <c r="D90" s="27">
        <v>21.432240050000001</v>
      </c>
      <c r="E90" s="25">
        <v>68623</v>
      </c>
      <c r="F90" s="26">
        <v>9650</v>
      </c>
      <c r="G90" s="27">
        <v>14.062340615</v>
      </c>
    </row>
    <row r="91" spans="1:7" ht="21" x14ac:dyDescent="0.2">
      <c r="A91" s="24" t="s">
        <v>92</v>
      </c>
      <c r="B91" s="25">
        <v>344150</v>
      </c>
      <c r="C91" s="26">
        <v>258112.34</v>
      </c>
      <c r="D91" s="27">
        <v>74.999953508999994</v>
      </c>
      <c r="E91" s="25"/>
      <c r="F91" s="25"/>
      <c r="G91" s="25"/>
    </row>
    <row r="92" spans="1:7" x14ac:dyDescent="0.2">
      <c r="A92" s="24" t="s">
        <v>93</v>
      </c>
      <c r="B92" s="25">
        <v>53950</v>
      </c>
      <c r="C92" s="36">
        <v>0</v>
      </c>
      <c r="D92" s="37">
        <v>0</v>
      </c>
      <c r="E92" s="25"/>
      <c r="F92" s="36">
        <v>0</v>
      </c>
      <c r="G92" s="41" t="s">
        <v>4</v>
      </c>
    </row>
    <row r="93" spans="1:7" ht="31.5" x14ac:dyDescent="0.2">
      <c r="A93" s="24" t="s">
        <v>94</v>
      </c>
      <c r="B93" s="25">
        <v>12000</v>
      </c>
      <c r="C93" s="26">
        <v>2014.1</v>
      </c>
      <c r="D93" s="27">
        <v>16.784166667000001</v>
      </c>
      <c r="E93" s="25">
        <v>12000</v>
      </c>
      <c r="F93" s="26">
        <v>2014.1</v>
      </c>
      <c r="G93" s="27">
        <v>16.784166667000001</v>
      </c>
    </row>
    <row r="94" spans="1:7" x14ac:dyDescent="0.2">
      <c r="A94" s="24" t="s">
        <v>95</v>
      </c>
      <c r="B94" s="25">
        <v>204500</v>
      </c>
      <c r="C94" s="26">
        <v>35682</v>
      </c>
      <c r="D94" s="27">
        <v>17.448410758000001</v>
      </c>
      <c r="E94" s="25">
        <v>176500</v>
      </c>
      <c r="F94" s="26">
        <v>31078.400000000001</v>
      </c>
      <c r="G94" s="27">
        <v>17.608158639999999</v>
      </c>
    </row>
    <row r="95" spans="1:7" ht="21" x14ac:dyDescent="0.2">
      <c r="A95" s="24" t="s">
        <v>96</v>
      </c>
      <c r="B95" s="25">
        <v>137134</v>
      </c>
      <c r="C95" s="26">
        <v>75634.600000000006</v>
      </c>
      <c r="D95" s="27">
        <v>55.153791181999999</v>
      </c>
      <c r="E95" s="25"/>
      <c r="F95" s="25"/>
      <c r="G95" s="25"/>
    </row>
    <row r="96" spans="1:7" x14ac:dyDescent="0.2">
      <c r="A96" s="28" t="s">
        <v>97</v>
      </c>
      <c r="B96" s="29">
        <v>70000</v>
      </c>
      <c r="C96" s="30">
        <v>65202</v>
      </c>
      <c r="D96" s="31">
        <v>93.145714286</v>
      </c>
      <c r="E96" s="29"/>
      <c r="F96" s="29"/>
      <c r="G96" s="29"/>
    </row>
    <row r="97" spans="1:7" x14ac:dyDescent="0.2">
      <c r="A97" s="28" t="s">
        <v>98</v>
      </c>
      <c r="B97" s="29">
        <v>37134</v>
      </c>
      <c r="C97" s="30">
        <v>6944</v>
      </c>
      <c r="D97" s="31">
        <v>18.699843809000001</v>
      </c>
      <c r="E97" s="29"/>
      <c r="F97" s="29"/>
      <c r="G97" s="29"/>
    </row>
    <row r="98" spans="1:7" x14ac:dyDescent="0.2">
      <c r="A98" s="28" t="s">
        <v>99</v>
      </c>
      <c r="B98" s="29">
        <v>30000</v>
      </c>
      <c r="C98" s="30">
        <v>3488.6</v>
      </c>
      <c r="D98" s="31">
        <v>11.628666666999999</v>
      </c>
      <c r="E98" s="29"/>
      <c r="F98" s="29"/>
      <c r="G98" s="29"/>
    </row>
    <row r="99" spans="1:7" ht="21" x14ac:dyDescent="0.2">
      <c r="A99" s="24" t="s">
        <v>100</v>
      </c>
      <c r="B99" s="25">
        <v>168200</v>
      </c>
      <c r="C99" s="26">
        <v>69865</v>
      </c>
      <c r="D99" s="27">
        <v>41.536860879999999</v>
      </c>
      <c r="E99" s="25"/>
      <c r="F99" s="25"/>
      <c r="G99" s="25"/>
    </row>
    <row r="100" spans="1:7" x14ac:dyDescent="0.2">
      <c r="A100" s="28" t="s">
        <v>101</v>
      </c>
      <c r="B100" s="29">
        <v>168200</v>
      </c>
      <c r="C100" s="30">
        <v>69865</v>
      </c>
      <c r="D100" s="31">
        <v>41.536860879999999</v>
      </c>
      <c r="E100" s="29"/>
      <c r="F100" s="29"/>
      <c r="G100" s="29"/>
    </row>
    <row r="101" spans="1:7" ht="31.5" x14ac:dyDescent="0.2">
      <c r="A101" s="24" t="s">
        <v>103</v>
      </c>
      <c r="B101" s="25">
        <v>2100</v>
      </c>
      <c r="C101" s="26">
        <v>335.79</v>
      </c>
      <c r="D101" s="27">
        <v>15.99</v>
      </c>
      <c r="E101" s="25"/>
      <c r="F101" s="25"/>
      <c r="G101" s="25"/>
    </row>
    <row r="102" spans="1:7" x14ac:dyDescent="0.2">
      <c r="A102" s="19" t="s">
        <v>104</v>
      </c>
      <c r="B102" s="16">
        <v>13761988</v>
      </c>
      <c r="C102" s="17">
        <v>7833959.1299999999</v>
      </c>
      <c r="D102" s="18">
        <v>56.924618230999997</v>
      </c>
      <c r="E102" s="16">
        <v>7275098</v>
      </c>
      <c r="F102" s="17">
        <v>4922790.05</v>
      </c>
      <c r="G102" s="18">
        <v>67.666305664000006</v>
      </c>
    </row>
    <row r="103" spans="1:7" x14ac:dyDescent="0.2">
      <c r="A103" s="20" t="s">
        <v>105</v>
      </c>
      <c r="B103" s="21">
        <v>828674</v>
      </c>
      <c r="C103" s="22">
        <v>535332.88</v>
      </c>
      <c r="D103" s="23">
        <v>64.601143514</v>
      </c>
      <c r="E103" s="21">
        <v>828674</v>
      </c>
      <c r="F103" s="22">
        <v>535332.88</v>
      </c>
      <c r="G103" s="23">
        <v>64.601143514</v>
      </c>
    </row>
    <row r="104" spans="1:7" ht="21" x14ac:dyDescent="0.2">
      <c r="A104" s="24" t="s">
        <v>106</v>
      </c>
      <c r="B104" s="25">
        <v>828674</v>
      </c>
      <c r="C104" s="26">
        <v>535332.88</v>
      </c>
      <c r="D104" s="27">
        <v>64.601143514</v>
      </c>
      <c r="E104" s="25">
        <v>828674</v>
      </c>
      <c r="F104" s="26">
        <v>535332.88</v>
      </c>
      <c r="G104" s="27">
        <v>64.601143514</v>
      </c>
    </row>
    <row r="105" spans="1:7" ht="22.5" x14ac:dyDescent="0.2">
      <c r="A105" s="28" t="s">
        <v>106</v>
      </c>
      <c r="B105" s="29">
        <v>828674</v>
      </c>
      <c r="C105" s="30">
        <v>535332.88</v>
      </c>
      <c r="D105" s="31">
        <v>64.601143514</v>
      </c>
      <c r="E105" s="29">
        <v>828674</v>
      </c>
      <c r="F105" s="30">
        <v>535332.88</v>
      </c>
      <c r="G105" s="31">
        <v>64.601143514</v>
      </c>
    </row>
    <row r="106" spans="1:7" x14ac:dyDescent="0.2">
      <c r="A106" s="20" t="s">
        <v>107</v>
      </c>
      <c r="B106" s="21">
        <v>6637808</v>
      </c>
      <c r="C106" s="22">
        <v>3464813.51</v>
      </c>
      <c r="D106" s="23">
        <v>52.198158036999999</v>
      </c>
      <c r="E106" s="21">
        <v>1218049</v>
      </c>
      <c r="F106" s="22">
        <v>1063435.71</v>
      </c>
      <c r="G106" s="23">
        <v>87.306480281000006</v>
      </c>
    </row>
    <row r="107" spans="1:7" ht="31.5" x14ac:dyDescent="0.2">
      <c r="A107" s="24" t="s">
        <v>108</v>
      </c>
      <c r="B107" s="25">
        <v>4000</v>
      </c>
      <c r="C107" s="26">
        <v>609.16999999999996</v>
      </c>
      <c r="D107" s="27">
        <v>15.22925</v>
      </c>
      <c r="E107" s="25">
        <v>4000</v>
      </c>
      <c r="F107" s="26">
        <v>609.16999999999996</v>
      </c>
      <c r="G107" s="27">
        <v>15.22925</v>
      </c>
    </row>
    <row r="108" spans="1:7" x14ac:dyDescent="0.2">
      <c r="A108" s="24" t="s">
        <v>109</v>
      </c>
      <c r="B108" s="25">
        <v>9120</v>
      </c>
      <c r="C108" s="26">
        <v>1438.8</v>
      </c>
      <c r="D108" s="27">
        <v>15.776315789</v>
      </c>
      <c r="E108" s="25"/>
      <c r="F108" s="25"/>
      <c r="G108" s="25"/>
    </row>
    <row r="109" spans="1:7" x14ac:dyDescent="0.2">
      <c r="A109" s="28" t="s">
        <v>110</v>
      </c>
      <c r="B109" s="29">
        <v>9120</v>
      </c>
      <c r="C109" s="30">
        <v>1438.8</v>
      </c>
      <c r="D109" s="31">
        <v>15.776315789</v>
      </c>
      <c r="E109" s="29"/>
      <c r="F109" s="29"/>
      <c r="G109" s="29"/>
    </row>
    <row r="110" spans="1:7" ht="21" x14ac:dyDescent="0.2">
      <c r="A110" s="24" t="s">
        <v>111</v>
      </c>
      <c r="B110" s="25">
        <v>1219401</v>
      </c>
      <c r="C110" s="26">
        <v>1104765.32</v>
      </c>
      <c r="D110" s="27">
        <v>90.599017058000001</v>
      </c>
      <c r="E110" s="25">
        <v>1158949</v>
      </c>
      <c r="F110" s="26">
        <v>1062576.54</v>
      </c>
      <c r="G110" s="27">
        <v>91.684495175999999</v>
      </c>
    </row>
    <row r="111" spans="1:7" ht="21" x14ac:dyDescent="0.2">
      <c r="A111" s="24" t="s">
        <v>112</v>
      </c>
      <c r="B111" s="25">
        <v>3983304</v>
      </c>
      <c r="C111" s="26">
        <v>1850209.45</v>
      </c>
      <c r="D111" s="27">
        <v>46.449114854999998</v>
      </c>
      <c r="E111" s="25"/>
      <c r="F111" s="25"/>
      <c r="G111" s="25"/>
    </row>
    <row r="112" spans="1:7" ht="31.5" x14ac:dyDescent="0.2">
      <c r="A112" s="24" t="s">
        <v>113</v>
      </c>
      <c r="B112" s="25">
        <v>606233</v>
      </c>
      <c r="C112" s="26">
        <v>254780.84</v>
      </c>
      <c r="D112" s="27">
        <v>42.026884053000003</v>
      </c>
      <c r="E112" s="25"/>
      <c r="F112" s="25"/>
      <c r="G112" s="25"/>
    </row>
    <row r="113" spans="1:7" ht="31.5" x14ac:dyDescent="0.2">
      <c r="A113" s="24" t="s">
        <v>114</v>
      </c>
      <c r="B113" s="25">
        <v>386627</v>
      </c>
      <c r="C113" s="26">
        <v>154341.15</v>
      </c>
      <c r="D113" s="27">
        <v>39.919909887000003</v>
      </c>
      <c r="E113" s="25"/>
      <c r="F113" s="25"/>
      <c r="G113" s="25"/>
    </row>
    <row r="114" spans="1:7" ht="21" x14ac:dyDescent="0.2">
      <c r="A114" s="24" t="s">
        <v>115</v>
      </c>
      <c r="B114" s="25">
        <v>68984</v>
      </c>
      <c r="C114" s="26">
        <v>250</v>
      </c>
      <c r="D114" s="27">
        <v>0.36240287599999998</v>
      </c>
      <c r="E114" s="25">
        <v>55100</v>
      </c>
      <c r="F114" s="26">
        <v>250</v>
      </c>
      <c r="G114" s="27">
        <v>0.45372050800000002</v>
      </c>
    </row>
    <row r="115" spans="1:7" x14ac:dyDescent="0.2">
      <c r="A115" s="24" t="s">
        <v>116</v>
      </c>
      <c r="B115" s="25">
        <v>320139</v>
      </c>
      <c r="C115" s="26">
        <v>98418.78</v>
      </c>
      <c r="D115" s="27">
        <v>30.742514969999998</v>
      </c>
      <c r="E115" s="25"/>
      <c r="F115" s="25"/>
      <c r="G115" s="25"/>
    </row>
    <row r="116" spans="1:7" x14ac:dyDescent="0.2">
      <c r="A116" s="28" t="s">
        <v>117</v>
      </c>
      <c r="B116" s="29">
        <v>290139</v>
      </c>
      <c r="C116" s="30">
        <v>87007.22</v>
      </c>
      <c r="D116" s="31">
        <v>29.988116041000001</v>
      </c>
      <c r="E116" s="29"/>
      <c r="F116" s="29"/>
      <c r="G116" s="29"/>
    </row>
    <row r="117" spans="1:7" x14ac:dyDescent="0.2">
      <c r="A117" s="28" t="s">
        <v>118</v>
      </c>
      <c r="B117" s="29">
        <v>30000</v>
      </c>
      <c r="C117" s="30">
        <v>11411.56</v>
      </c>
      <c r="D117" s="31">
        <v>38.038533332999997</v>
      </c>
      <c r="E117" s="29"/>
      <c r="F117" s="29"/>
      <c r="G117" s="29"/>
    </row>
    <row r="118" spans="1:7" x14ac:dyDescent="0.2">
      <c r="A118" s="24" t="s">
        <v>119</v>
      </c>
      <c r="B118" s="25">
        <v>40000</v>
      </c>
      <c r="C118" s="36">
        <v>0</v>
      </c>
      <c r="D118" s="37">
        <v>0</v>
      </c>
      <c r="E118" s="25"/>
      <c r="F118" s="25"/>
      <c r="G118" s="25"/>
    </row>
    <row r="119" spans="1:7" ht="22.5" x14ac:dyDescent="0.2">
      <c r="A119" s="20" t="s">
        <v>120</v>
      </c>
      <c r="B119" s="21">
        <v>6295506</v>
      </c>
      <c r="C119" s="22">
        <v>3833812.74</v>
      </c>
      <c r="D119" s="23">
        <v>60.897610772</v>
      </c>
      <c r="E119" s="21">
        <v>5228375</v>
      </c>
      <c r="F119" s="22">
        <v>3324021.46</v>
      </c>
      <c r="G119" s="23">
        <v>63.576569393</v>
      </c>
    </row>
    <row r="120" spans="1:7" x14ac:dyDescent="0.2">
      <c r="A120" s="24" t="s">
        <v>121</v>
      </c>
      <c r="B120" s="25">
        <v>997225</v>
      </c>
      <c r="C120" s="26">
        <v>483681.98</v>
      </c>
      <c r="D120" s="27">
        <v>48.502793251</v>
      </c>
      <c r="E120" s="25"/>
      <c r="F120" s="36">
        <v>0</v>
      </c>
      <c r="G120" s="41" t="s">
        <v>4</v>
      </c>
    </row>
    <row r="121" spans="1:7" ht="21" x14ac:dyDescent="0.2">
      <c r="A121" s="24" t="s">
        <v>122</v>
      </c>
      <c r="B121" s="25">
        <v>4915138</v>
      </c>
      <c r="C121" s="26">
        <v>3148711.47</v>
      </c>
      <c r="D121" s="27">
        <v>64.061506919999999</v>
      </c>
      <c r="E121" s="25">
        <v>4915138</v>
      </c>
      <c r="F121" s="26">
        <v>3148711.47</v>
      </c>
      <c r="G121" s="27">
        <v>64.061506919999999</v>
      </c>
    </row>
    <row r="122" spans="1:7" x14ac:dyDescent="0.2">
      <c r="A122" s="24" t="s">
        <v>123</v>
      </c>
      <c r="B122" s="25">
        <v>252412</v>
      </c>
      <c r="C122" s="26">
        <v>140905.69</v>
      </c>
      <c r="D122" s="27">
        <v>55.823689047999999</v>
      </c>
      <c r="E122" s="25">
        <v>252412</v>
      </c>
      <c r="F122" s="26">
        <v>140905.69</v>
      </c>
      <c r="G122" s="27">
        <v>55.823689047999999</v>
      </c>
    </row>
    <row r="123" spans="1:7" ht="42" x14ac:dyDescent="0.2">
      <c r="A123" s="24" t="s">
        <v>124</v>
      </c>
      <c r="B123" s="25">
        <v>130731</v>
      </c>
      <c r="C123" s="26">
        <v>60513.599999999999</v>
      </c>
      <c r="D123" s="27">
        <v>46.288638501999998</v>
      </c>
      <c r="E123" s="25">
        <v>60825</v>
      </c>
      <c r="F123" s="26">
        <v>34404.300000000003</v>
      </c>
      <c r="G123" s="27">
        <v>56.562762022000001</v>
      </c>
    </row>
    <row r="124" spans="1:7" ht="22.5" x14ac:dyDescent="0.2">
      <c r="A124" s="19" t="s">
        <v>125</v>
      </c>
      <c r="B124" s="16">
        <v>6630969</v>
      </c>
      <c r="C124" s="17">
        <v>3354447.14</v>
      </c>
      <c r="D124" s="18">
        <v>50.587585916999998</v>
      </c>
      <c r="E124" s="16">
        <v>6630969</v>
      </c>
      <c r="F124" s="17">
        <v>3354447.14</v>
      </c>
      <c r="G124" s="18">
        <v>50.587585916999998</v>
      </c>
    </row>
    <row r="125" spans="1:7" x14ac:dyDescent="0.2">
      <c r="A125" s="20" t="s">
        <v>126</v>
      </c>
      <c r="B125" s="21">
        <v>849630</v>
      </c>
      <c r="C125" s="22">
        <v>540747.14</v>
      </c>
      <c r="D125" s="23">
        <v>63.645014889000002</v>
      </c>
      <c r="E125" s="21">
        <v>849630</v>
      </c>
      <c r="F125" s="22">
        <v>540747.14</v>
      </c>
      <c r="G125" s="23">
        <v>63.645014889000002</v>
      </c>
    </row>
    <row r="126" spans="1:7" x14ac:dyDescent="0.2">
      <c r="A126" s="24" t="s">
        <v>127</v>
      </c>
      <c r="B126" s="25">
        <v>849630</v>
      </c>
      <c r="C126" s="26">
        <v>540747.14</v>
      </c>
      <c r="D126" s="27">
        <v>63.645014889000002</v>
      </c>
      <c r="E126" s="25">
        <v>849630</v>
      </c>
      <c r="F126" s="26">
        <v>540747.14</v>
      </c>
      <c r="G126" s="27">
        <v>63.645014889000002</v>
      </c>
    </row>
    <row r="127" spans="1:7" x14ac:dyDescent="0.2">
      <c r="A127" s="20" t="s">
        <v>129</v>
      </c>
      <c r="B127" s="21">
        <v>5776339</v>
      </c>
      <c r="C127" s="22">
        <v>2813700</v>
      </c>
      <c r="D127" s="23">
        <v>48.710783767999999</v>
      </c>
      <c r="E127" s="21">
        <v>5776339</v>
      </c>
      <c r="F127" s="22">
        <v>2813700</v>
      </c>
      <c r="G127" s="23">
        <v>48.710783767999999</v>
      </c>
    </row>
    <row r="128" spans="1:7" ht="21" x14ac:dyDescent="0.2">
      <c r="A128" s="24" t="s">
        <v>130</v>
      </c>
      <c r="B128" s="25">
        <v>2857100</v>
      </c>
      <c r="C128" s="26">
        <v>1494700</v>
      </c>
      <c r="D128" s="27">
        <v>52.315284728999998</v>
      </c>
      <c r="E128" s="25">
        <v>2857100</v>
      </c>
      <c r="F128" s="26">
        <v>1494700</v>
      </c>
      <c r="G128" s="27">
        <v>52.315284728999998</v>
      </c>
    </row>
    <row r="129" spans="1:7" x14ac:dyDescent="0.2">
      <c r="A129" s="28" t="s">
        <v>416</v>
      </c>
      <c r="B129" s="29">
        <v>1632400</v>
      </c>
      <c r="C129" s="30">
        <v>895000</v>
      </c>
      <c r="D129" s="31">
        <v>54.827248222999998</v>
      </c>
      <c r="E129" s="29">
        <v>1632400</v>
      </c>
      <c r="F129" s="30">
        <v>895000</v>
      </c>
      <c r="G129" s="31">
        <v>54.827248222999998</v>
      </c>
    </row>
    <row r="130" spans="1:7" x14ac:dyDescent="0.2">
      <c r="A130" s="28" t="s">
        <v>419</v>
      </c>
      <c r="B130" s="29">
        <v>1224700</v>
      </c>
      <c r="C130" s="30">
        <v>599700</v>
      </c>
      <c r="D130" s="31">
        <v>48.967093982000002</v>
      </c>
      <c r="E130" s="29">
        <v>1224700</v>
      </c>
      <c r="F130" s="30">
        <v>599700</v>
      </c>
      <c r="G130" s="31">
        <v>48.967093982000002</v>
      </c>
    </row>
    <row r="131" spans="1:7" ht="21" x14ac:dyDescent="0.2">
      <c r="A131" s="24" t="s">
        <v>132</v>
      </c>
      <c r="B131" s="25">
        <v>2919239</v>
      </c>
      <c r="C131" s="26">
        <v>1319000</v>
      </c>
      <c r="D131" s="27">
        <v>45.183008311000002</v>
      </c>
      <c r="E131" s="25">
        <v>2919239</v>
      </c>
      <c r="F131" s="26">
        <v>1319000</v>
      </c>
      <c r="G131" s="27">
        <v>45.183008311000002</v>
      </c>
    </row>
    <row r="132" spans="1:7" ht="22.5" x14ac:dyDescent="0.2">
      <c r="A132" s="28" t="s">
        <v>434</v>
      </c>
      <c r="B132" s="29">
        <v>2919239</v>
      </c>
      <c r="C132" s="30">
        <v>1319000</v>
      </c>
      <c r="D132" s="31">
        <v>45.183008311000002</v>
      </c>
      <c r="E132" s="29">
        <v>2919239</v>
      </c>
      <c r="F132" s="30">
        <v>1319000</v>
      </c>
      <c r="G132" s="31">
        <v>45.183008311000002</v>
      </c>
    </row>
    <row r="133" spans="1:7" x14ac:dyDescent="0.2">
      <c r="A133" s="20" t="s">
        <v>134</v>
      </c>
      <c r="B133" s="21">
        <v>5000</v>
      </c>
      <c r="C133" s="34">
        <v>0</v>
      </c>
      <c r="D133" s="35">
        <v>0</v>
      </c>
      <c r="E133" s="21">
        <v>5000</v>
      </c>
      <c r="F133" s="34">
        <v>0</v>
      </c>
      <c r="G133" s="35">
        <v>0</v>
      </c>
    </row>
    <row r="134" spans="1:7" ht="21" x14ac:dyDescent="0.2">
      <c r="A134" s="24" t="s">
        <v>135</v>
      </c>
      <c r="B134" s="25">
        <v>5000</v>
      </c>
      <c r="C134" s="36">
        <v>0</v>
      </c>
      <c r="D134" s="37">
        <v>0</v>
      </c>
      <c r="E134" s="25">
        <v>5000</v>
      </c>
      <c r="F134" s="36">
        <v>0</v>
      </c>
      <c r="G134" s="37">
        <v>0</v>
      </c>
    </row>
    <row r="135" spans="1:7" x14ac:dyDescent="0.2">
      <c r="A135" s="19" t="s">
        <v>136</v>
      </c>
      <c r="B135" s="16">
        <v>1819735</v>
      </c>
      <c r="C135" s="17">
        <v>1142479.03</v>
      </c>
      <c r="D135" s="18">
        <v>62.782714515999999</v>
      </c>
      <c r="E135" s="16">
        <v>1819735</v>
      </c>
      <c r="F135" s="17">
        <v>1142479.03</v>
      </c>
      <c r="G135" s="18">
        <v>62.782714515999999</v>
      </c>
    </row>
    <row r="136" spans="1:7" x14ac:dyDescent="0.2">
      <c r="A136" s="20" t="s">
        <v>137</v>
      </c>
      <c r="B136" s="21">
        <v>905000</v>
      </c>
      <c r="C136" s="22">
        <v>724346.02</v>
      </c>
      <c r="D136" s="23">
        <v>80.038234254000002</v>
      </c>
      <c r="E136" s="21">
        <v>905000</v>
      </c>
      <c r="F136" s="22">
        <v>724346.02</v>
      </c>
      <c r="G136" s="23">
        <v>80.038234254000002</v>
      </c>
    </row>
    <row r="137" spans="1:7" x14ac:dyDescent="0.2">
      <c r="A137" s="24" t="s">
        <v>138</v>
      </c>
      <c r="B137" s="25">
        <v>905000</v>
      </c>
      <c r="C137" s="26">
        <v>724346.02</v>
      </c>
      <c r="D137" s="27">
        <v>80.038234254000002</v>
      </c>
      <c r="E137" s="25">
        <v>905000</v>
      </c>
      <c r="F137" s="26">
        <v>724346.02</v>
      </c>
      <c r="G137" s="27">
        <v>80.038234254000002</v>
      </c>
    </row>
    <row r="138" spans="1:7" x14ac:dyDescent="0.2">
      <c r="A138" s="20" t="s">
        <v>139</v>
      </c>
      <c r="B138" s="21">
        <v>914735</v>
      </c>
      <c r="C138" s="22">
        <v>418133.01</v>
      </c>
      <c r="D138" s="23">
        <v>45.710835379000002</v>
      </c>
      <c r="E138" s="21">
        <v>914735</v>
      </c>
      <c r="F138" s="22">
        <v>418133.01</v>
      </c>
      <c r="G138" s="23">
        <v>45.710835379000002</v>
      </c>
    </row>
    <row r="139" spans="1:7" x14ac:dyDescent="0.2">
      <c r="A139" s="24" t="s">
        <v>140</v>
      </c>
      <c r="B139" s="25">
        <v>373500</v>
      </c>
      <c r="C139" s="26">
        <v>138219.4</v>
      </c>
      <c r="D139" s="27">
        <v>37.006532798000002</v>
      </c>
      <c r="E139" s="25">
        <v>373500</v>
      </c>
      <c r="F139" s="26">
        <v>138219.4</v>
      </c>
      <c r="G139" s="27">
        <v>37.006532798000002</v>
      </c>
    </row>
    <row r="140" spans="1:7" ht="31.5" x14ac:dyDescent="0.2">
      <c r="A140" s="24" t="s">
        <v>141</v>
      </c>
      <c r="B140" s="25">
        <v>511235</v>
      </c>
      <c r="C140" s="26">
        <v>279913.61</v>
      </c>
      <c r="D140" s="27">
        <v>54.752434790000002</v>
      </c>
      <c r="E140" s="25">
        <v>511235</v>
      </c>
      <c r="F140" s="26">
        <v>279913.61</v>
      </c>
      <c r="G140" s="27">
        <v>54.752434790000002</v>
      </c>
    </row>
    <row r="141" spans="1:7" ht="21" x14ac:dyDescent="0.2">
      <c r="A141" s="24" t="s">
        <v>142</v>
      </c>
      <c r="B141" s="25">
        <v>30000</v>
      </c>
      <c r="C141" s="36">
        <v>0</v>
      </c>
      <c r="D141" s="37">
        <v>0</v>
      </c>
      <c r="E141" s="25">
        <v>30000</v>
      </c>
      <c r="F141" s="36">
        <v>0</v>
      </c>
      <c r="G141" s="37">
        <v>0</v>
      </c>
    </row>
    <row r="142" spans="1:7" ht="22.5" x14ac:dyDescent="0.2">
      <c r="A142" s="19" t="s">
        <v>145</v>
      </c>
      <c r="B142" s="16">
        <v>353000</v>
      </c>
      <c r="C142" s="17">
        <v>68985.740000000005</v>
      </c>
      <c r="D142" s="18">
        <v>19.542702550000001</v>
      </c>
      <c r="E142" s="16">
        <v>353000</v>
      </c>
      <c r="F142" s="17">
        <v>68985.740000000005</v>
      </c>
      <c r="G142" s="18">
        <v>19.542702550000001</v>
      </c>
    </row>
    <row r="143" spans="1:7" x14ac:dyDescent="0.2">
      <c r="A143" s="20" t="s">
        <v>146</v>
      </c>
      <c r="B143" s="21">
        <v>273000</v>
      </c>
      <c r="C143" s="22">
        <v>48985.74</v>
      </c>
      <c r="D143" s="23">
        <v>17.943494505</v>
      </c>
      <c r="E143" s="21">
        <v>273000</v>
      </c>
      <c r="F143" s="22">
        <v>48985.74</v>
      </c>
      <c r="G143" s="23">
        <v>17.943494505</v>
      </c>
    </row>
    <row r="144" spans="1:7" x14ac:dyDescent="0.2">
      <c r="A144" s="24" t="s">
        <v>147</v>
      </c>
      <c r="B144" s="25">
        <v>268000</v>
      </c>
      <c r="C144" s="26">
        <v>48985.74</v>
      </c>
      <c r="D144" s="27">
        <v>18.278261193999999</v>
      </c>
      <c r="E144" s="25">
        <v>268000</v>
      </c>
      <c r="F144" s="26">
        <v>48985.74</v>
      </c>
      <c r="G144" s="27">
        <v>18.278261193999999</v>
      </c>
    </row>
    <row r="145" spans="1:7" ht="22.5" x14ac:dyDescent="0.2">
      <c r="A145" s="28" t="s">
        <v>148</v>
      </c>
      <c r="B145" s="29">
        <v>50000</v>
      </c>
      <c r="C145" s="30">
        <v>12800</v>
      </c>
      <c r="D145" s="31">
        <v>25.6</v>
      </c>
      <c r="E145" s="29">
        <v>50000</v>
      </c>
      <c r="F145" s="30">
        <v>12800</v>
      </c>
      <c r="G145" s="31">
        <v>25.6</v>
      </c>
    </row>
    <row r="146" spans="1:7" x14ac:dyDescent="0.2">
      <c r="A146" s="28" t="s">
        <v>149</v>
      </c>
      <c r="B146" s="29">
        <v>120000</v>
      </c>
      <c r="C146" s="30">
        <v>5448.9</v>
      </c>
      <c r="D146" s="31">
        <v>4.5407500000000001</v>
      </c>
      <c r="E146" s="29">
        <v>120000</v>
      </c>
      <c r="F146" s="30">
        <v>5448.9</v>
      </c>
      <c r="G146" s="31">
        <v>4.5407500000000001</v>
      </c>
    </row>
    <row r="147" spans="1:7" ht="22.5" x14ac:dyDescent="0.2">
      <c r="A147" s="28" t="s">
        <v>150</v>
      </c>
      <c r="B147" s="29">
        <v>98000</v>
      </c>
      <c r="C147" s="30">
        <v>30736.84</v>
      </c>
      <c r="D147" s="31">
        <v>31.364122449</v>
      </c>
      <c r="E147" s="29">
        <v>98000</v>
      </c>
      <c r="F147" s="30">
        <v>30736.84</v>
      </c>
      <c r="G147" s="31">
        <v>31.364122449</v>
      </c>
    </row>
    <row r="148" spans="1:7" x14ac:dyDescent="0.2">
      <c r="A148" s="24" t="s">
        <v>151</v>
      </c>
      <c r="B148" s="25">
        <v>2000</v>
      </c>
      <c r="C148" s="36">
        <v>0</v>
      </c>
      <c r="D148" s="37">
        <v>0</v>
      </c>
      <c r="E148" s="25">
        <v>2000</v>
      </c>
      <c r="F148" s="36">
        <v>0</v>
      </c>
      <c r="G148" s="37">
        <v>0</v>
      </c>
    </row>
    <row r="149" spans="1:7" x14ac:dyDescent="0.2">
      <c r="A149" s="24" t="s">
        <v>152</v>
      </c>
      <c r="B149" s="25">
        <v>3000</v>
      </c>
      <c r="C149" s="36">
        <v>0</v>
      </c>
      <c r="D149" s="37">
        <v>0</v>
      </c>
      <c r="E149" s="25">
        <v>3000</v>
      </c>
      <c r="F149" s="36">
        <v>0</v>
      </c>
      <c r="G149" s="37">
        <v>0</v>
      </c>
    </row>
    <row r="150" spans="1:7" x14ac:dyDescent="0.2">
      <c r="A150" s="20" t="s">
        <v>154</v>
      </c>
      <c r="B150" s="21">
        <v>80000</v>
      </c>
      <c r="C150" s="22">
        <v>20000</v>
      </c>
      <c r="D150" s="23">
        <v>25</v>
      </c>
      <c r="E150" s="21">
        <v>80000</v>
      </c>
      <c r="F150" s="22">
        <v>20000</v>
      </c>
      <c r="G150" s="23">
        <v>25</v>
      </c>
    </row>
    <row r="151" spans="1:7" x14ac:dyDescent="0.2">
      <c r="A151" s="24" t="s">
        <v>155</v>
      </c>
      <c r="B151" s="25">
        <v>80000</v>
      </c>
      <c r="C151" s="26">
        <v>20000</v>
      </c>
      <c r="D151" s="27">
        <v>25</v>
      </c>
      <c r="E151" s="25">
        <v>80000</v>
      </c>
      <c r="F151" s="26">
        <v>20000</v>
      </c>
      <c r="G151" s="27">
        <v>25</v>
      </c>
    </row>
    <row r="152" spans="1:7" x14ac:dyDescent="0.2">
      <c r="A152" s="19" t="s">
        <v>156</v>
      </c>
      <c r="B152" s="16">
        <v>24239798</v>
      </c>
      <c r="C152" s="17">
        <v>12352448.609999999</v>
      </c>
      <c r="D152" s="18">
        <v>50.959371072000003</v>
      </c>
      <c r="E152" s="16">
        <v>24239798</v>
      </c>
      <c r="F152" s="17">
        <v>12352448.609999999</v>
      </c>
      <c r="G152" s="18">
        <v>50.959371072000003</v>
      </c>
    </row>
    <row r="153" spans="1:7" x14ac:dyDescent="0.2">
      <c r="A153" s="20" t="s">
        <v>157</v>
      </c>
      <c r="B153" s="21">
        <v>22855582</v>
      </c>
      <c r="C153" s="22">
        <v>11762246.140000001</v>
      </c>
      <c r="D153" s="23">
        <v>51.463341165000003</v>
      </c>
      <c r="E153" s="21">
        <v>22855582</v>
      </c>
      <c r="F153" s="22">
        <v>11762246.140000001</v>
      </c>
      <c r="G153" s="23">
        <v>51.463341165000003</v>
      </c>
    </row>
    <row r="154" spans="1:7" x14ac:dyDescent="0.2">
      <c r="A154" s="24" t="s">
        <v>158</v>
      </c>
      <c r="B154" s="25">
        <v>19068706</v>
      </c>
      <c r="C154" s="26">
        <v>10748828.59</v>
      </c>
      <c r="D154" s="27">
        <v>56.368946010000002</v>
      </c>
      <c r="E154" s="25">
        <v>19068706</v>
      </c>
      <c r="F154" s="26">
        <v>10748828.59</v>
      </c>
      <c r="G154" s="27">
        <v>56.368946010000002</v>
      </c>
    </row>
    <row r="155" spans="1:7" x14ac:dyDescent="0.2">
      <c r="A155" s="28" t="s">
        <v>159</v>
      </c>
      <c r="B155" s="29">
        <v>18948706</v>
      </c>
      <c r="C155" s="30">
        <v>10692898.890000001</v>
      </c>
      <c r="D155" s="31">
        <v>56.430760442999997</v>
      </c>
      <c r="E155" s="29">
        <v>18948706</v>
      </c>
      <c r="F155" s="30">
        <v>10692898.890000001</v>
      </c>
      <c r="G155" s="31">
        <v>56.430760442999997</v>
      </c>
    </row>
    <row r="156" spans="1:7" x14ac:dyDescent="0.2">
      <c r="A156" s="28" t="s">
        <v>160</v>
      </c>
      <c r="B156" s="29">
        <v>120000</v>
      </c>
      <c r="C156" s="30">
        <v>55929.7</v>
      </c>
      <c r="D156" s="31">
        <v>46.608083333000003</v>
      </c>
      <c r="E156" s="29">
        <v>120000</v>
      </c>
      <c r="F156" s="30">
        <v>55929.7</v>
      </c>
      <c r="G156" s="31">
        <v>46.608083333000003</v>
      </c>
    </row>
    <row r="157" spans="1:7" x14ac:dyDescent="0.2">
      <c r="A157" s="24" t="s">
        <v>161</v>
      </c>
      <c r="B157" s="25">
        <v>3786876</v>
      </c>
      <c r="C157" s="26">
        <v>1013417.55</v>
      </c>
      <c r="D157" s="27">
        <v>26.761308002</v>
      </c>
      <c r="E157" s="25">
        <v>3786876</v>
      </c>
      <c r="F157" s="26">
        <v>1013417.55</v>
      </c>
      <c r="G157" s="27">
        <v>26.761308002</v>
      </c>
    </row>
    <row r="158" spans="1:7" x14ac:dyDescent="0.2">
      <c r="A158" s="28" t="s">
        <v>162</v>
      </c>
      <c r="B158" s="29">
        <v>229120</v>
      </c>
      <c r="C158" s="30">
        <v>72922.91</v>
      </c>
      <c r="D158" s="31">
        <v>31.827387394999999</v>
      </c>
      <c r="E158" s="29">
        <v>229120</v>
      </c>
      <c r="F158" s="30">
        <v>72922.91</v>
      </c>
      <c r="G158" s="31">
        <v>31.827387394999999</v>
      </c>
    </row>
    <row r="159" spans="1:7" x14ac:dyDescent="0.2">
      <c r="A159" s="28" t="s">
        <v>163</v>
      </c>
      <c r="B159" s="29">
        <v>1801700</v>
      </c>
      <c r="C159" s="30">
        <v>531401.69999999995</v>
      </c>
      <c r="D159" s="31">
        <v>29.494460787000001</v>
      </c>
      <c r="E159" s="29">
        <v>1801700</v>
      </c>
      <c r="F159" s="30">
        <v>531401.69999999995</v>
      </c>
      <c r="G159" s="31">
        <v>29.494460787000001</v>
      </c>
    </row>
    <row r="160" spans="1:7" x14ac:dyDescent="0.2">
      <c r="A160" s="28" t="s">
        <v>164</v>
      </c>
      <c r="B160" s="29">
        <v>941476</v>
      </c>
      <c r="C160" s="30">
        <v>21359.67</v>
      </c>
      <c r="D160" s="31">
        <v>2.2687429099999998</v>
      </c>
      <c r="E160" s="29">
        <v>941476</v>
      </c>
      <c r="F160" s="30">
        <v>21359.67</v>
      </c>
      <c r="G160" s="31">
        <v>2.2687429099999998</v>
      </c>
    </row>
    <row r="161" spans="1:7" x14ac:dyDescent="0.2">
      <c r="A161" s="28" t="s">
        <v>165</v>
      </c>
      <c r="B161" s="29">
        <v>5100</v>
      </c>
      <c r="C161" s="30">
        <v>1784.69</v>
      </c>
      <c r="D161" s="31">
        <v>34.993921569000001</v>
      </c>
      <c r="E161" s="29">
        <v>5100</v>
      </c>
      <c r="F161" s="30">
        <v>1784.69</v>
      </c>
      <c r="G161" s="31">
        <v>34.993921569000001</v>
      </c>
    </row>
    <row r="162" spans="1:7" x14ac:dyDescent="0.2">
      <c r="A162" s="28" t="s">
        <v>166</v>
      </c>
      <c r="B162" s="29">
        <v>5000</v>
      </c>
      <c r="C162" s="32">
        <v>0</v>
      </c>
      <c r="D162" s="33">
        <v>0</v>
      </c>
      <c r="E162" s="29">
        <v>5000</v>
      </c>
      <c r="F162" s="32">
        <v>0</v>
      </c>
      <c r="G162" s="33">
        <v>0</v>
      </c>
    </row>
    <row r="163" spans="1:7" x14ac:dyDescent="0.2">
      <c r="A163" s="28" t="s">
        <v>167</v>
      </c>
      <c r="B163" s="29">
        <v>180000</v>
      </c>
      <c r="C163" s="30">
        <v>86947.7</v>
      </c>
      <c r="D163" s="31">
        <v>48.304277777999999</v>
      </c>
      <c r="E163" s="29">
        <v>180000</v>
      </c>
      <c r="F163" s="30">
        <v>86947.7</v>
      </c>
      <c r="G163" s="31">
        <v>48.304277777999999</v>
      </c>
    </row>
    <row r="164" spans="1:7" x14ac:dyDescent="0.2">
      <c r="A164" s="28" t="s">
        <v>168</v>
      </c>
      <c r="B164" s="29">
        <v>6000</v>
      </c>
      <c r="C164" s="30">
        <v>590.4</v>
      </c>
      <c r="D164" s="31">
        <v>9.84</v>
      </c>
      <c r="E164" s="29">
        <v>6000</v>
      </c>
      <c r="F164" s="30">
        <v>590.4</v>
      </c>
      <c r="G164" s="31">
        <v>9.84</v>
      </c>
    </row>
    <row r="165" spans="1:7" x14ac:dyDescent="0.2">
      <c r="A165" s="28" t="s">
        <v>169</v>
      </c>
      <c r="B165" s="29">
        <v>618480</v>
      </c>
      <c r="C165" s="30">
        <v>298410.48</v>
      </c>
      <c r="D165" s="31">
        <v>48.249010476999999</v>
      </c>
      <c r="E165" s="29">
        <v>618480</v>
      </c>
      <c r="F165" s="30">
        <v>298410.48</v>
      </c>
      <c r="G165" s="31">
        <v>48.249010476999999</v>
      </c>
    </row>
    <row r="166" spans="1:7" x14ac:dyDescent="0.2">
      <c r="A166" s="20" t="s">
        <v>170</v>
      </c>
      <c r="B166" s="21">
        <v>1384216</v>
      </c>
      <c r="C166" s="22">
        <v>590202.47</v>
      </c>
      <c r="D166" s="23">
        <v>42.638032647999999</v>
      </c>
      <c r="E166" s="21">
        <v>1384216</v>
      </c>
      <c r="F166" s="22">
        <v>590202.47</v>
      </c>
      <c r="G166" s="23">
        <v>42.638032647999999</v>
      </c>
    </row>
    <row r="167" spans="1:7" ht="21" x14ac:dyDescent="0.2">
      <c r="A167" s="24" t="s">
        <v>171</v>
      </c>
      <c r="B167" s="25">
        <v>665558</v>
      </c>
      <c r="C167" s="26">
        <v>313829.32</v>
      </c>
      <c r="D167" s="27">
        <v>47.152813127999998</v>
      </c>
      <c r="E167" s="25">
        <v>665558</v>
      </c>
      <c r="F167" s="26">
        <v>313829.32</v>
      </c>
      <c r="G167" s="27">
        <v>47.152813127999998</v>
      </c>
    </row>
    <row r="168" spans="1:7" ht="21" x14ac:dyDescent="0.2">
      <c r="A168" s="24" t="s">
        <v>213</v>
      </c>
      <c r="B168" s="25">
        <v>1000</v>
      </c>
      <c r="C168" s="26">
        <v>200</v>
      </c>
      <c r="D168" s="27">
        <v>20</v>
      </c>
      <c r="E168" s="25">
        <v>1000</v>
      </c>
      <c r="F168" s="26">
        <v>200</v>
      </c>
      <c r="G168" s="27">
        <v>20</v>
      </c>
    </row>
    <row r="169" spans="1:7" ht="21" x14ac:dyDescent="0.2">
      <c r="A169" s="24" t="s">
        <v>172</v>
      </c>
      <c r="B169" s="25">
        <v>419005</v>
      </c>
      <c r="C169" s="36">
        <v>0</v>
      </c>
      <c r="D169" s="37">
        <v>0</v>
      </c>
      <c r="E169" s="25">
        <v>419005</v>
      </c>
      <c r="F169" s="36">
        <v>0</v>
      </c>
      <c r="G169" s="37">
        <v>0</v>
      </c>
    </row>
    <row r="170" spans="1:7" x14ac:dyDescent="0.2">
      <c r="A170" s="24" t="s">
        <v>173</v>
      </c>
      <c r="B170" s="25">
        <v>183744</v>
      </c>
      <c r="C170" s="26">
        <v>176462.89</v>
      </c>
      <c r="D170" s="27">
        <v>96.037361763999996</v>
      </c>
      <c r="E170" s="25">
        <v>183744</v>
      </c>
      <c r="F170" s="26">
        <v>176462.89</v>
      </c>
      <c r="G170" s="27">
        <v>96.037361763999996</v>
      </c>
    </row>
    <row r="171" spans="1:7" x14ac:dyDescent="0.2">
      <c r="A171" s="24" t="s">
        <v>5</v>
      </c>
      <c r="B171" s="25">
        <v>114909</v>
      </c>
      <c r="C171" s="26">
        <v>99710.26</v>
      </c>
      <c r="D171" s="27">
        <v>86.773237953999995</v>
      </c>
      <c r="E171" s="25">
        <v>114909</v>
      </c>
      <c r="F171" s="26">
        <v>99710.26</v>
      </c>
      <c r="G171" s="27">
        <v>86.773237953999995</v>
      </c>
    </row>
    <row r="172" spans="1:7" x14ac:dyDescent="0.2">
      <c r="A172" s="19" t="s">
        <v>175</v>
      </c>
      <c r="B172" s="16">
        <v>93000</v>
      </c>
      <c r="C172" s="17">
        <v>36252.74</v>
      </c>
      <c r="D172" s="18">
        <v>38.981440859999999</v>
      </c>
      <c r="E172" s="16">
        <v>93000</v>
      </c>
      <c r="F172" s="17">
        <v>36252.74</v>
      </c>
      <c r="G172" s="18">
        <v>38.981440859999999</v>
      </c>
    </row>
    <row r="173" spans="1:7" x14ac:dyDescent="0.2">
      <c r="A173" s="20" t="s">
        <v>176</v>
      </c>
      <c r="B173" s="21">
        <v>90000</v>
      </c>
      <c r="C173" s="22">
        <v>36252.74</v>
      </c>
      <c r="D173" s="23">
        <v>40.280822221999998</v>
      </c>
      <c r="E173" s="21">
        <v>90000</v>
      </c>
      <c r="F173" s="22">
        <v>36252.74</v>
      </c>
      <c r="G173" s="23">
        <v>40.280822221999998</v>
      </c>
    </row>
    <row r="174" spans="1:7" x14ac:dyDescent="0.2">
      <c r="A174" s="24" t="s">
        <v>177</v>
      </c>
      <c r="B174" s="25">
        <v>90000</v>
      </c>
      <c r="C174" s="26">
        <v>36252.74</v>
      </c>
      <c r="D174" s="27">
        <v>40.280822221999998</v>
      </c>
      <c r="E174" s="25">
        <v>90000</v>
      </c>
      <c r="F174" s="26">
        <v>36252.74</v>
      </c>
      <c r="G174" s="27">
        <v>40.280822221999998</v>
      </c>
    </row>
    <row r="175" spans="1:7" x14ac:dyDescent="0.2">
      <c r="A175" s="20" t="s">
        <v>178</v>
      </c>
      <c r="B175" s="21">
        <v>3000</v>
      </c>
      <c r="C175" s="34">
        <v>0</v>
      </c>
      <c r="D175" s="35">
        <v>0</v>
      </c>
      <c r="E175" s="21">
        <v>3000</v>
      </c>
      <c r="F175" s="34">
        <v>0</v>
      </c>
      <c r="G175" s="35">
        <v>0</v>
      </c>
    </row>
    <row r="176" spans="1:7" ht="31.5" x14ac:dyDescent="0.2">
      <c r="A176" s="24" t="s">
        <v>179</v>
      </c>
      <c r="B176" s="25">
        <v>3000</v>
      </c>
      <c r="C176" s="36">
        <v>0</v>
      </c>
      <c r="D176" s="37">
        <v>0</v>
      </c>
      <c r="E176" s="25">
        <v>3000</v>
      </c>
      <c r="F176" s="36">
        <v>0</v>
      </c>
      <c r="G176" s="37">
        <v>0</v>
      </c>
    </row>
    <row r="177" spans="1:7" x14ac:dyDescent="0.2">
      <c r="A177" s="42"/>
      <c r="B177" s="43"/>
      <c r="C177" s="44"/>
      <c r="D177" s="43"/>
      <c r="E177" s="43"/>
      <c r="F177" s="43"/>
      <c r="G177" s="43"/>
    </row>
    <row r="178" spans="1:7" x14ac:dyDescent="0.2">
      <c r="A178" s="42"/>
      <c r="B178" s="43"/>
      <c r="C178" s="44"/>
      <c r="D178" s="43"/>
      <c r="E178" s="43"/>
      <c r="F178" s="43"/>
      <c r="G178" s="43"/>
    </row>
    <row r="179" spans="1:7" x14ac:dyDescent="0.2">
      <c r="A179" s="42"/>
      <c r="B179" s="43"/>
      <c r="C179" s="44"/>
      <c r="D179" s="43"/>
      <c r="E179" s="43"/>
      <c r="F179" s="43"/>
      <c r="G179" s="43"/>
    </row>
    <row r="180" spans="1:7" x14ac:dyDescent="0.2">
      <c r="A180" s="42"/>
      <c r="B180" s="43"/>
      <c r="C180" s="44"/>
      <c r="D180" s="43"/>
      <c r="E180" s="43"/>
      <c r="F180" s="43"/>
      <c r="G180" s="43"/>
    </row>
    <row r="181" spans="1:7" x14ac:dyDescent="0.2">
      <c r="A181" s="42"/>
      <c r="B181" s="43"/>
      <c r="C181" s="44"/>
      <c r="D181" s="43"/>
      <c r="E181" s="43"/>
      <c r="F181" s="43"/>
      <c r="G181" s="43"/>
    </row>
    <row r="182" spans="1:7" x14ac:dyDescent="0.2">
      <c r="A182" s="42"/>
      <c r="B182" s="43"/>
      <c r="C182" s="44"/>
      <c r="D182" s="43"/>
      <c r="E182" s="43"/>
      <c r="F182" s="43"/>
      <c r="G182" s="43"/>
    </row>
    <row r="183" spans="1:7" x14ac:dyDescent="0.2">
      <c r="A183" s="42"/>
      <c r="B183" s="43"/>
      <c r="C183" s="44"/>
      <c r="D183" s="43"/>
      <c r="E183" s="43"/>
      <c r="F183" s="43"/>
      <c r="G183" s="43"/>
    </row>
    <row r="184" spans="1:7" x14ac:dyDescent="0.2">
      <c r="A184" s="42"/>
      <c r="B184" s="43"/>
      <c r="C184" s="44"/>
      <c r="D184" s="43"/>
      <c r="E184" s="43"/>
      <c r="F184" s="43"/>
      <c r="G184" s="43"/>
    </row>
    <row r="185" spans="1:7" x14ac:dyDescent="0.2">
      <c r="A185" s="42"/>
      <c r="B185" s="43"/>
      <c r="C185" s="44"/>
      <c r="D185" s="43"/>
      <c r="E185" s="43"/>
      <c r="F185" s="43"/>
      <c r="G185" s="43"/>
    </row>
    <row r="186" spans="1:7" x14ac:dyDescent="0.2">
      <c r="A186" s="42"/>
      <c r="B186" s="43"/>
      <c r="C186" s="44"/>
      <c r="D186" s="43"/>
      <c r="E186" s="43"/>
      <c r="F186" s="43"/>
      <c r="G186" s="43"/>
    </row>
    <row r="187" spans="1:7" x14ac:dyDescent="0.2">
      <c r="A187" s="42"/>
      <c r="B187" s="43"/>
      <c r="C187" s="44"/>
      <c r="D187" s="43"/>
      <c r="E187" s="43"/>
      <c r="F187" s="43"/>
      <c r="G187" s="43"/>
    </row>
    <row r="188" spans="1:7" x14ac:dyDescent="0.2">
      <c r="A188" s="42"/>
      <c r="B188" s="43"/>
      <c r="C188" s="44"/>
      <c r="D188" s="43"/>
      <c r="E188" s="43"/>
      <c r="F188" s="43"/>
      <c r="G188" s="43"/>
    </row>
    <row r="189" spans="1:7" x14ac:dyDescent="0.2">
      <c r="A189" s="42"/>
      <c r="B189" s="43"/>
      <c r="C189" s="44"/>
      <c r="D189" s="43"/>
      <c r="E189" s="43"/>
      <c r="F189" s="43"/>
      <c r="G189" s="43"/>
    </row>
    <row r="190" spans="1:7" x14ac:dyDescent="0.2">
      <c r="A190" s="42"/>
      <c r="B190" s="43"/>
      <c r="C190" s="44"/>
      <c r="D190" s="43"/>
      <c r="E190" s="43"/>
      <c r="F190" s="43"/>
      <c r="G190" s="43"/>
    </row>
    <row r="191" spans="1:7" x14ac:dyDescent="0.2">
      <c r="A191" s="42"/>
      <c r="B191" s="43"/>
      <c r="C191" s="44"/>
      <c r="D191" s="43"/>
      <c r="E191" s="43"/>
      <c r="F191" s="43"/>
      <c r="G191" s="43"/>
    </row>
    <row r="192" spans="1:7" x14ac:dyDescent="0.2">
      <c r="A192" s="42"/>
      <c r="B192" s="43"/>
      <c r="C192" s="44"/>
      <c r="D192" s="43"/>
      <c r="E192" s="43"/>
      <c r="F192" s="43"/>
      <c r="G192" s="43"/>
    </row>
    <row r="193" spans="1:7" x14ac:dyDescent="0.2">
      <c r="A193" s="42"/>
      <c r="B193" s="43"/>
      <c r="C193" s="44"/>
      <c r="D193" s="43"/>
      <c r="E193" s="43"/>
      <c r="F193" s="43"/>
      <c r="G193" s="43"/>
    </row>
    <row r="194" spans="1:7" x14ac:dyDescent="0.2">
      <c r="A194" s="42"/>
      <c r="B194" s="43"/>
      <c r="C194" s="44"/>
      <c r="D194" s="43"/>
      <c r="E194" s="43"/>
      <c r="F194" s="43"/>
      <c r="G194" s="43"/>
    </row>
    <row r="195" spans="1:7" x14ac:dyDescent="0.2">
      <c r="A195" s="42"/>
      <c r="B195" s="43"/>
      <c r="C195" s="44"/>
      <c r="D195" s="43"/>
      <c r="E195" s="43"/>
      <c r="F195" s="43"/>
      <c r="G195" s="43"/>
    </row>
    <row r="196" spans="1:7" x14ac:dyDescent="0.2">
      <c r="A196" s="42"/>
      <c r="B196" s="43"/>
      <c r="C196" s="44"/>
      <c r="D196" s="43"/>
      <c r="E196" s="43"/>
      <c r="F196" s="43"/>
      <c r="G196" s="43"/>
    </row>
    <row r="197" spans="1:7" x14ac:dyDescent="0.2">
      <c r="A197" s="42"/>
      <c r="B197" s="43"/>
      <c r="C197" s="44"/>
      <c r="D197" s="43"/>
      <c r="E197" s="43"/>
      <c r="F197" s="43"/>
      <c r="G197" s="43"/>
    </row>
    <row r="198" spans="1:7" x14ac:dyDescent="0.2">
      <c r="A198" s="42"/>
      <c r="B198" s="43"/>
      <c r="C198" s="44"/>
      <c r="D198" s="43"/>
      <c r="E198" s="43"/>
      <c r="F198" s="43"/>
      <c r="G198" s="43"/>
    </row>
    <row r="199" spans="1:7" x14ac:dyDescent="0.2">
      <c r="A199" s="42"/>
      <c r="B199" s="43"/>
      <c r="C199" s="44"/>
      <c r="D199" s="43"/>
      <c r="E199" s="43"/>
      <c r="F199" s="43"/>
      <c r="G199" s="43"/>
    </row>
    <row r="200" spans="1:7" x14ac:dyDescent="0.2">
      <c r="A200" s="42"/>
      <c r="B200" s="43"/>
      <c r="C200" s="44"/>
      <c r="D200" s="43"/>
      <c r="E200" s="43"/>
      <c r="F200" s="43"/>
      <c r="G200" s="43"/>
    </row>
    <row r="201" spans="1:7" x14ac:dyDescent="0.2">
      <c r="A201" s="42"/>
      <c r="B201" s="43"/>
      <c r="C201" s="44"/>
      <c r="D201" s="43"/>
      <c r="E201" s="43"/>
      <c r="F201" s="43"/>
      <c r="G201" s="43"/>
    </row>
    <row r="202" spans="1:7" x14ac:dyDescent="0.2">
      <c r="A202" s="42"/>
      <c r="B202" s="43"/>
      <c r="C202" s="44"/>
      <c r="D202" s="43"/>
      <c r="E202" s="43"/>
      <c r="F202" s="43"/>
      <c r="G202" s="43"/>
    </row>
    <row r="203" spans="1:7" x14ac:dyDescent="0.2">
      <c r="A203" s="42"/>
      <c r="B203" s="43"/>
      <c r="C203" s="44"/>
      <c r="D203" s="43"/>
      <c r="E203" s="43"/>
      <c r="F203" s="43"/>
      <c r="G203" s="43"/>
    </row>
    <row r="204" spans="1:7" x14ac:dyDescent="0.2">
      <c r="A204" s="42"/>
      <c r="B204" s="43"/>
      <c r="C204" s="44"/>
      <c r="D204" s="43"/>
      <c r="E204" s="43"/>
      <c r="F204" s="43"/>
      <c r="G204" s="43"/>
    </row>
    <row r="205" spans="1:7" x14ac:dyDescent="0.2">
      <c r="A205" s="42"/>
      <c r="B205" s="43"/>
      <c r="C205" s="44"/>
      <c r="D205" s="43"/>
      <c r="E205" s="43"/>
      <c r="F205" s="43"/>
      <c r="G205" s="43"/>
    </row>
    <row r="206" spans="1:7" x14ac:dyDescent="0.2">
      <c r="A206" s="42"/>
      <c r="B206" s="43"/>
      <c r="C206" s="44"/>
      <c r="D206" s="43"/>
      <c r="E206" s="43"/>
      <c r="F206" s="43"/>
      <c r="G206" s="43"/>
    </row>
    <row r="207" spans="1:7" x14ac:dyDescent="0.2">
      <c r="A207" s="42"/>
      <c r="B207" s="43"/>
      <c r="C207" s="44"/>
      <c r="D207" s="43"/>
      <c r="E207" s="43"/>
      <c r="F207" s="43"/>
      <c r="G207" s="43"/>
    </row>
    <row r="208" spans="1:7" x14ac:dyDescent="0.2">
      <c r="A208" s="42"/>
      <c r="B208" s="43"/>
      <c r="C208" s="44"/>
      <c r="D208" s="43"/>
      <c r="E208" s="43"/>
      <c r="F208" s="43"/>
      <c r="G208" s="43"/>
    </row>
    <row r="209" spans="1:7" x14ac:dyDescent="0.2">
      <c r="A209" s="42"/>
      <c r="B209" s="43"/>
      <c r="C209" s="44"/>
      <c r="D209" s="43"/>
      <c r="E209" s="43"/>
      <c r="F209" s="43"/>
      <c r="G209" s="43"/>
    </row>
    <row r="210" spans="1:7" x14ac:dyDescent="0.2">
      <c r="A210" s="42"/>
      <c r="B210" s="43"/>
      <c r="C210" s="44"/>
      <c r="D210" s="43"/>
      <c r="E210" s="43"/>
      <c r="F210" s="43"/>
      <c r="G210" s="43"/>
    </row>
    <row r="211" spans="1:7" x14ac:dyDescent="0.2">
      <c r="A211" s="42"/>
      <c r="B211" s="43"/>
      <c r="C211" s="44"/>
      <c r="D211" s="43"/>
      <c r="E211" s="43"/>
      <c r="F211" s="43"/>
      <c r="G211" s="43"/>
    </row>
    <row r="212" spans="1:7" x14ac:dyDescent="0.2">
      <c r="A212" s="42"/>
      <c r="B212" s="43"/>
      <c r="C212" s="44"/>
      <c r="D212" s="43"/>
      <c r="E212" s="43"/>
      <c r="F212" s="43"/>
      <c r="G212" s="43"/>
    </row>
    <row r="213" spans="1:7" x14ac:dyDescent="0.2">
      <c r="A213" s="42"/>
      <c r="B213" s="43"/>
      <c r="C213" s="44"/>
      <c r="D213" s="43"/>
      <c r="E213" s="43"/>
      <c r="F213" s="43"/>
      <c r="G213" s="43"/>
    </row>
    <row r="214" spans="1:7" x14ac:dyDescent="0.2">
      <c r="A214" s="42"/>
      <c r="B214" s="43"/>
      <c r="C214" s="44"/>
      <c r="D214" s="43"/>
      <c r="E214" s="43"/>
      <c r="F214" s="43"/>
      <c r="G214" s="43"/>
    </row>
    <row r="215" spans="1:7" x14ac:dyDescent="0.2">
      <c r="A215" s="42"/>
      <c r="B215" s="43"/>
      <c r="C215" s="44"/>
      <c r="D215" s="43"/>
      <c r="E215" s="43"/>
      <c r="F215" s="43"/>
      <c r="G215" s="43"/>
    </row>
    <row r="216" spans="1:7" x14ac:dyDescent="0.2">
      <c r="A216" s="42"/>
      <c r="B216" s="43"/>
      <c r="C216" s="44"/>
      <c r="D216" s="43"/>
      <c r="E216" s="43"/>
      <c r="F216" s="43"/>
      <c r="G216" s="43"/>
    </row>
    <row r="217" spans="1:7" x14ac:dyDescent="0.2">
      <c r="A217" s="42"/>
      <c r="B217" s="43"/>
      <c r="C217" s="44"/>
      <c r="D217" s="43"/>
      <c r="E217" s="43"/>
      <c r="F217" s="43"/>
      <c r="G217" s="43"/>
    </row>
    <row r="218" spans="1:7" x14ac:dyDescent="0.2">
      <c r="A218" s="42"/>
      <c r="B218" s="43"/>
      <c r="C218" s="44"/>
      <c r="D218" s="43"/>
      <c r="E218" s="43"/>
      <c r="F218" s="43"/>
      <c r="G218" s="43"/>
    </row>
    <row r="219" spans="1:7" x14ac:dyDescent="0.2">
      <c r="A219" s="42"/>
      <c r="B219" s="43"/>
      <c r="C219" s="44"/>
      <c r="D219" s="43"/>
      <c r="E219" s="43"/>
      <c r="F219" s="43"/>
      <c r="G219" s="43"/>
    </row>
    <row r="220" spans="1:7" x14ac:dyDescent="0.2">
      <c r="A220" s="42"/>
      <c r="B220" s="43"/>
      <c r="C220" s="44"/>
      <c r="D220" s="43"/>
      <c r="E220" s="43"/>
      <c r="F220" s="43"/>
      <c r="G220" s="43"/>
    </row>
    <row r="221" spans="1:7" x14ac:dyDescent="0.2">
      <c r="A221" s="42"/>
      <c r="B221" s="43"/>
      <c r="C221" s="44"/>
      <c r="D221" s="43"/>
      <c r="E221" s="43"/>
      <c r="F221" s="43"/>
      <c r="G221" s="43"/>
    </row>
    <row r="222" spans="1:7" x14ac:dyDescent="0.2">
      <c r="A222" s="42"/>
      <c r="B222" s="43"/>
      <c r="C222" s="44"/>
      <c r="D222" s="43"/>
      <c r="E222" s="43"/>
      <c r="F222" s="43"/>
      <c r="G222" s="43"/>
    </row>
    <row r="223" spans="1:7" x14ac:dyDescent="0.2">
      <c r="A223" s="42"/>
      <c r="B223" s="43"/>
      <c r="C223" s="44"/>
      <c r="D223" s="43"/>
      <c r="E223" s="43"/>
      <c r="F223" s="43"/>
      <c r="G223" s="43"/>
    </row>
    <row r="224" spans="1:7" x14ac:dyDescent="0.2">
      <c r="A224" s="42"/>
      <c r="B224" s="43"/>
      <c r="C224" s="44"/>
      <c r="D224" s="43"/>
      <c r="E224" s="43"/>
      <c r="F224" s="43"/>
      <c r="G224" s="43"/>
    </row>
    <row r="225" spans="1:7" x14ac:dyDescent="0.2">
      <c r="A225" s="42"/>
      <c r="B225" s="43"/>
      <c r="C225" s="44"/>
      <c r="D225" s="43"/>
      <c r="E225" s="43"/>
      <c r="F225" s="43"/>
      <c r="G225" s="43"/>
    </row>
    <row r="226" spans="1:7" x14ac:dyDescent="0.2">
      <c r="A226" s="42"/>
      <c r="B226" s="43"/>
      <c r="C226" s="44"/>
      <c r="D226" s="43"/>
      <c r="E226" s="43"/>
      <c r="F226" s="43"/>
      <c r="G226" s="43"/>
    </row>
    <row r="227" spans="1:7" x14ac:dyDescent="0.2">
      <c r="A227" s="42"/>
      <c r="B227" s="43"/>
      <c r="C227" s="44"/>
      <c r="D227" s="43"/>
      <c r="E227" s="43"/>
      <c r="F227" s="43"/>
      <c r="G227" s="43"/>
    </row>
    <row r="228" spans="1:7" x14ac:dyDescent="0.2">
      <c r="A228" s="42"/>
      <c r="B228" s="43"/>
      <c r="C228" s="44"/>
      <c r="D228" s="43"/>
      <c r="E228" s="43"/>
      <c r="F228" s="43"/>
      <c r="G228" s="43"/>
    </row>
    <row r="229" spans="1:7" x14ac:dyDescent="0.2">
      <c r="A229" s="42"/>
      <c r="B229" s="43"/>
      <c r="C229" s="44"/>
      <c r="D229" s="43"/>
      <c r="E229" s="43"/>
      <c r="F229" s="43"/>
      <c r="G229" s="43"/>
    </row>
    <row r="230" spans="1:7" x14ac:dyDescent="0.2">
      <c r="A230" s="42"/>
      <c r="B230" s="43"/>
      <c r="C230" s="44"/>
      <c r="D230" s="43"/>
      <c r="E230" s="43"/>
      <c r="F230" s="43"/>
      <c r="G230" s="43"/>
    </row>
    <row r="231" spans="1:7" x14ac:dyDescent="0.2">
      <c r="A231" s="42"/>
      <c r="B231" s="43"/>
      <c r="C231" s="44"/>
      <c r="D231" s="43"/>
      <c r="E231" s="43"/>
      <c r="F231" s="43"/>
      <c r="G231" s="43"/>
    </row>
    <row r="232" spans="1:7" x14ac:dyDescent="0.2">
      <c r="A232" s="42"/>
      <c r="B232" s="43"/>
      <c r="C232" s="44"/>
      <c r="D232" s="43"/>
      <c r="E232" s="43"/>
      <c r="F232" s="43"/>
      <c r="G232" s="43"/>
    </row>
    <row r="233" spans="1:7" x14ac:dyDescent="0.2">
      <c r="A233" s="42"/>
      <c r="B233" s="43"/>
      <c r="C233" s="44"/>
      <c r="D233" s="43"/>
      <c r="E233" s="43"/>
      <c r="F233" s="43"/>
      <c r="G233" s="43"/>
    </row>
    <row r="234" spans="1:7" x14ac:dyDescent="0.2">
      <c r="A234" s="42"/>
      <c r="B234" s="43"/>
      <c r="C234" s="44"/>
      <c r="D234" s="43"/>
      <c r="E234" s="43"/>
      <c r="F234" s="43"/>
      <c r="G234" s="43"/>
    </row>
    <row r="235" spans="1:7" x14ac:dyDescent="0.2">
      <c r="A235" s="42"/>
      <c r="B235" s="43"/>
      <c r="C235" s="44"/>
      <c r="D235" s="43"/>
      <c r="E235" s="43"/>
      <c r="F235" s="43"/>
      <c r="G235" s="43"/>
    </row>
    <row r="236" spans="1:7" x14ac:dyDescent="0.2">
      <c r="A236" s="42"/>
      <c r="B236" s="43"/>
      <c r="C236" s="44"/>
      <c r="D236" s="43"/>
      <c r="E236" s="43"/>
      <c r="F236" s="43"/>
      <c r="G236" s="43"/>
    </row>
    <row r="237" spans="1:7" x14ac:dyDescent="0.2">
      <c r="A237" s="42"/>
      <c r="B237" s="43"/>
      <c r="C237" s="44"/>
      <c r="D237" s="43"/>
      <c r="E237" s="43"/>
      <c r="F237" s="43"/>
      <c r="G237" s="43"/>
    </row>
    <row r="238" spans="1:7" x14ac:dyDescent="0.2">
      <c r="A238" s="42"/>
      <c r="B238" s="43"/>
      <c r="C238" s="44"/>
      <c r="D238" s="43"/>
      <c r="E238" s="43"/>
      <c r="F238" s="43"/>
      <c r="G238" s="43"/>
    </row>
    <row r="239" spans="1:7" x14ac:dyDescent="0.2">
      <c r="A239" s="42"/>
      <c r="B239" s="43"/>
      <c r="C239" s="44"/>
      <c r="D239" s="43"/>
      <c r="E239" s="43"/>
      <c r="F239" s="43"/>
      <c r="G239" s="43"/>
    </row>
    <row r="240" spans="1:7" x14ac:dyDescent="0.2">
      <c r="A240" s="42"/>
      <c r="B240" s="43"/>
      <c r="C240" s="44"/>
      <c r="D240" s="43"/>
      <c r="E240" s="43"/>
      <c r="F240" s="43"/>
      <c r="G240" s="43"/>
    </row>
    <row r="241" spans="1:7" x14ac:dyDescent="0.2">
      <c r="A241" s="42"/>
      <c r="B241" s="43"/>
      <c r="C241" s="44"/>
      <c r="D241" s="43"/>
      <c r="E241" s="43"/>
      <c r="F241" s="43"/>
      <c r="G241" s="43"/>
    </row>
    <row r="242" spans="1:7" x14ac:dyDescent="0.2">
      <c r="A242" s="42"/>
      <c r="B242" s="43"/>
      <c r="C242" s="44"/>
      <c r="D242" s="43"/>
      <c r="E242" s="43"/>
      <c r="F242" s="43"/>
      <c r="G242" s="43"/>
    </row>
    <row r="243" spans="1:7" x14ac:dyDescent="0.2">
      <c r="A243" s="42"/>
      <c r="B243" s="43"/>
      <c r="C243" s="44"/>
      <c r="D243" s="43"/>
      <c r="E243" s="43"/>
      <c r="F243" s="43"/>
      <c r="G243" s="43"/>
    </row>
    <row r="244" spans="1:7" x14ac:dyDescent="0.2">
      <c r="A244" s="42"/>
      <c r="B244" s="43"/>
      <c r="C244" s="44"/>
      <c r="D244" s="43"/>
      <c r="E244" s="43"/>
      <c r="F244" s="43"/>
      <c r="G244" s="43"/>
    </row>
    <row r="245" spans="1:7" x14ac:dyDescent="0.2">
      <c r="A245" s="42"/>
      <c r="B245" s="43"/>
      <c r="C245" s="44"/>
      <c r="D245" s="43"/>
      <c r="E245" s="43"/>
      <c r="F245" s="43"/>
      <c r="G245" s="43"/>
    </row>
    <row r="246" spans="1:7" x14ac:dyDescent="0.2">
      <c r="A246" s="42"/>
      <c r="B246" s="43"/>
      <c r="C246" s="44"/>
      <c r="D246" s="43"/>
      <c r="E246" s="43"/>
      <c r="F246" s="43"/>
      <c r="G246" s="43"/>
    </row>
    <row r="247" spans="1:7" x14ac:dyDescent="0.2">
      <c r="A247" s="42"/>
      <c r="B247" s="43"/>
      <c r="C247" s="44"/>
      <c r="D247" s="43"/>
      <c r="E247" s="43"/>
      <c r="F247" s="43"/>
      <c r="G247" s="43"/>
    </row>
    <row r="248" spans="1:7" x14ac:dyDescent="0.2">
      <c r="A248" s="42"/>
      <c r="B248" s="43"/>
      <c r="C248" s="44"/>
      <c r="D248" s="43"/>
      <c r="E248" s="43"/>
      <c r="F248" s="43"/>
      <c r="G248" s="43"/>
    </row>
    <row r="249" spans="1:7" x14ac:dyDescent="0.2">
      <c r="A249" s="42"/>
      <c r="B249" s="43"/>
      <c r="C249" s="44"/>
      <c r="D249" s="43"/>
      <c r="E249" s="43"/>
      <c r="F249" s="43"/>
      <c r="G249" s="43"/>
    </row>
    <row r="250" spans="1:7" x14ac:dyDescent="0.2">
      <c r="A250" s="42"/>
      <c r="B250" s="43"/>
      <c r="C250" s="44"/>
      <c r="D250" s="43"/>
      <c r="E250" s="43"/>
      <c r="F250" s="43"/>
      <c r="G250" s="43"/>
    </row>
    <row r="251" spans="1:7" x14ac:dyDescent="0.2">
      <c r="A251" s="42"/>
      <c r="B251" s="43"/>
      <c r="C251" s="44"/>
      <c r="D251" s="43"/>
      <c r="E251" s="43"/>
      <c r="F251" s="43"/>
      <c r="G251" s="43"/>
    </row>
    <row r="252" spans="1:7" x14ac:dyDescent="0.2">
      <c r="A252" s="42"/>
      <c r="B252" s="43"/>
      <c r="C252" s="44"/>
      <c r="D252" s="43"/>
      <c r="E252" s="43"/>
      <c r="F252" s="43"/>
      <c r="G252" s="43"/>
    </row>
    <row r="253" spans="1:7" x14ac:dyDescent="0.2">
      <c r="A253" s="42"/>
      <c r="B253" s="43"/>
      <c r="C253" s="44"/>
      <c r="D253" s="43"/>
      <c r="E253" s="43"/>
      <c r="F253" s="43"/>
      <c r="G253" s="43"/>
    </row>
    <row r="254" spans="1:7" x14ac:dyDescent="0.2">
      <c r="A254" s="42"/>
      <c r="B254" s="43"/>
      <c r="C254" s="44"/>
      <c r="D254" s="43"/>
      <c r="E254" s="43"/>
      <c r="F254" s="43"/>
      <c r="G254" s="43"/>
    </row>
    <row r="255" spans="1:7" x14ac:dyDescent="0.2">
      <c r="A255" s="42"/>
      <c r="B255" s="43"/>
      <c r="C255" s="44"/>
      <c r="D255" s="43"/>
      <c r="E255" s="43"/>
      <c r="F255" s="43"/>
      <c r="G255" s="43"/>
    </row>
    <row r="256" spans="1:7" x14ac:dyDescent="0.2">
      <c r="A256" s="42"/>
      <c r="B256" s="43"/>
      <c r="C256" s="44"/>
      <c r="D256" s="43"/>
      <c r="E256" s="43"/>
      <c r="F256" s="43"/>
      <c r="G256" s="43"/>
    </row>
    <row r="257" spans="1:7" x14ac:dyDescent="0.2">
      <c r="A257" s="42"/>
      <c r="B257" s="43"/>
      <c r="C257" s="44"/>
      <c r="D257" s="43"/>
      <c r="E257" s="43"/>
      <c r="F257" s="43"/>
      <c r="G257" s="43"/>
    </row>
    <row r="258" spans="1:7" x14ac:dyDescent="0.2">
      <c r="A258" s="42"/>
      <c r="B258" s="43"/>
      <c r="C258" s="44"/>
      <c r="D258" s="43"/>
      <c r="E258" s="43"/>
      <c r="F258" s="43"/>
      <c r="G258" s="43"/>
    </row>
    <row r="259" spans="1:7" x14ac:dyDescent="0.2">
      <c r="A259" s="42"/>
      <c r="B259" s="43"/>
      <c r="C259" s="44"/>
      <c r="D259" s="43"/>
      <c r="E259" s="43"/>
      <c r="F259" s="43"/>
      <c r="G259" s="43"/>
    </row>
    <row r="260" spans="1:7" x14ac:dyDescent="0.2">
      <c r="A260" s="42"/>
      <c r="B260" s="43"/>
      <c r="C260" s="44"/>
      <c r="D260" s="43"/>
      <c r="E260" s="43"/>
      <c r="F260" s="43"/>
      <c r="G260" s="43"/>
    </row>
    <row r="261" spans="1:7" x14ac:dyDescent="0.2">
      <c r="A261" s="42"/>
      <c r="B261" s="43"/>
      <c r="C261" s="44"/>
      <c r="D261" s="43"/>
      <c r="E261" s="43"/>
      <c r="F261" s="43"/>
      <c r="G261" s="43"/>
    </row>
    <row r="262" spans="1:7" x14ac:dyDescent="0.2">
      <c r="A262" s="42"/>
      <c r="B262" s="43"/>
      <c r="C262" s="44"/>
      <c r="D262" s="43"/>
      <c r="E262" s="43"/>
      <c r="F262" s="43"/>
      <c r="G262" s="43"/>
    </row>
    <row r="263" spans="1:7" x14ac:dyDescent="0.2">
      <c r="A263" s="42"/>
      <c r="B263" s="43"/>
      <c r="C263" s="44"/>
      <c r="D263" s="43"/>
      <c r="E263" s="43"/>
      <c r="F263" s="43"/>
      <c r="G263" s="43"/>
    </row>
    <row r="264" spans="1:7" x14ac:dyDescent="0.2">
      <c r="A264" s="42"/>
      <c r="B264" s="43"/>
      <c r="C264" s="44"/>
      <c r="D264" s="43"/>
      <c r="E264" s="43"/>
      <c r="F264" s="43"/>
      <c r="G264" s="43"/>
    </row>
    <row r="265" spans="1:7" x14ac:dyDescent="0.2">
      <c r="A265" s="42"/>
      <c r="B265" s="43"/>
      <c r="C265" s="44"/>
      <c r="D265" s="43"/>
      <c r="E265" s="43"/>
      <c r="F265" s="43"/>
      <c r="G265" s="43"/>
    </row>
    <row r="266" spans="1:7" x14ac:dyDescent="0.2">
      <c r="A266" s="42"/>
      <c r="B266" s="43"/>
      <c r="C266" s="44"/>
      <c r="D266" s="43"/>
      <c r="E266" s="43"/>
      <c r="F266" s="43"/>
      <c r="G266" s="43"/>
    </row>
    <row r="267" spans="1:7" x14ac:dyDescent="0.2">
      <c r="A267" s="42"/>
      <c r="B267" s="43"/>
      <c r="C267" s="44"/>
      <c r="D267" s="43"/>
      <c r="E267" s="43"/>
      <c r="F267" s="43"/>
      <c r="G267" s="43"/>
    </row>
    <row r="268" spans="1:7" x14ac:dyDescent="0.2">
      <c r="A268" s="42"/>
      <c r="B268" s="43"/>
      <c r="C268" s="44"/>
      <c r="D268" s="43"/>
      <c r="E268" s="43"/>
      <c r="F268" s="43"/>
      <c r="G268" s="43"/>
    </row>
    <row r="269" spans="1:7" x14ac:dyDescent="0.2">
      <c r="A269" s="42"/>
      <c r="B269" s="43"/>
      <c r="C269" s="44"/>
      <c r="D269" s="43"/>
      <c r="E269" s="43"/>
      <c r="F269" s="43"/>
      <c r="G269" s="43"/>
    </row>
    <row r="270" spans="1:7" x14ac:dyDescent="0.2">
      <c r="A270" s="42"/>
      <c r="B270" s="43"/>
      <c r="C270" s="44"/>
      <c r="D270" s="43"/>
      <c r="E270" s="43"/>
      <c r="F270" s="43"/>
      <c r="G270" s="43"/>
    </row>
    <row r="271" spans="1:7" x14ac:dyDescent="0.2">
      <c r="A271" s="42"/>
      <c r="B271" s="43"/>
      <c r="C271" s="44"/>
      <c r="D271" s="43"/>
      <c r="E271" s="43"/>
      <c r="F271" s="43"/>
      <c r="G271" s="43"/>
    </row>
    <row r="272" spans="1:7" x14ac:dyDescent="0.2">
      <c r="A272" s="42"/>
      <c r="B272" s="43"/>
      <c r="C272" s="44"/>
      <c r="D272" s="43"/>
      <c r="E272" s="43"/>
      <c r="F272" s="43"/>
      <c r="G272" s="43"/>
    </row>
    <row r="273" spans="1:7" x14ac:dyDescent="0.2">
      <c r="A273" s="42"/>
      <c r="B273" s="43"/>
      <c r="C273" s="44"/>
      <c r="D273" s="43"/>
      <c r="E273" s="43"/>
      <c r="F273" s="43"/>
      <c r="G273" s="43"/>
    </row>
    <row r="274" spans="1:7" x14ac:dyDescent="0.2">
      <c r="A274" s="42"/>
      <c r="B274" s="43"/>
      <c r="C274" s="44"/>
      <c r="D274" s="43"/>
      <c r="E274" s="43"/>
      <c r="F274" s="43"/>
      <c r="G274" s="43"/>
    </row>
    <row r="275" spans="1:7" x14ac:dyDescent="0.2">
      <c r="A275" s="42"/>
      <c r="B275" s="43"/>
      <c r="C275" s="44"/>
      <c r="D275" s="43"/>
      <c r="E275" s="43"/>
      <c r="F275" s="43"/>
      <c r="G275" s="43"/>
    </row>
    <row r="276" spans="1:7" x14ac:dyDescent="0.2">
      <c r="A276" s="42"/>
      <c r="B276" s="43"/>
      <c r="C276" s="44"/>
      <c r="D276" s="43"/>
      <c r="E276" s="43"/>
      <c r="F276" s="43"/>
      <c r="G276" s="43"/>
    </row>
    <row r="277" spans="1:7" x14ac:dyDescent="0.2">
      <c r="A277" s="42"/>
      <c r="B277" s="43"/>
      <c r="C277" s="44"/>
      <c r="D277" s="43"/>
      <c r="E277" s="43"/>
      <c r="F277" s="43"/>
      <c r="G277" s="43"/>
    </row>
    <row r="278" spans="1:7" x14ac:dyDescent="0.2">
      <c r="A278" s="42"/>
      <c r="B278" s="43"/>
      <c r="C278" s="44"/>
      <c r="D278" s="43"/>
      <c r="E278" s="43"/>
      <c r="F278" s="43"/>
      <c r="G278" s="43"/>
    </row>
    <row r="279" spans="1:7" x14ac:dyDescent="0.2">
      <c r="A279" s="42"/>
      <c r="B279" s="43"/>
      <c r="C279" s="44"/>
      <c r="D279" s="43"/>
      <c r="E279" s="43"/>
      <c r="F279" s="43"/>
      <c r="G279" s="43"/>
    </row>
    <row r="280" spans="1:7" x14ac:dyDescent="0.2">
      <c r="A280" s="42"/>
      <c r="B280" s="43"/>
      <c r="C280" s="44"/>
      <c r="D280" s="43"/>
      <c r="E280" s="43"/>
      <c r="F280" s="43"/>
      <c r="G280" s="43"/>
    </row>
    <row r="281" spans="1:7" x14ac:dyDescent="0.2">
      <c r="A281" s="42"/>
      <c r="B281" s="43"/>
      <c r="C281" s="44"/>
      <c r="D281" s="43"/>
      <c r="E281" s="43"/>
      <c r="F281" s="43"/>
      <c r="G281" s="43"/>
    </row>
    <row r="282" spans="1:7" x14ac:dyDescent="0.2">
      <c r="A282" s="42"/>
      <c r="B282" s="43"/>
      <c r="C282" s="44"/>
      <c r="D282" s="43"/>
      <c r="E282" s="43"/>
      <c r="F282" s="43"/>
      <c r="G282" s="43"/>
    </row>
    <row r="283" spans="1:7" x14ac:dyDescent="0.2">
      <c r="A283" s="42"/>
      <c r="B283" s="43"/>
      <c r="C283" s="44"/>
      <c r="D283" s="43"/>
      <c r="E283" s="43"/>
      <c r="F283" s="43"/>
      <c r="G283" s="43"/>
    </row>
    <row r="284" spans="1:7" x14ac:dyDescent="0.2">
      <c r="A284" s="42"/>
      <c r="B284" s="43"/>
      <c r="C284" s="44"/>
      <c r="D284" s="43"/>
      <c r="E284" s="43"/>
      <c r="F284" s="43"/>
      <c r="G284" s="43"/>
    </row>
    <row r="285" spans="1:7" x14ac:dyDescent="0.2">
      <c r="A285" s="42"/>
      <c r="B285" s="43"/>
      <c r="C285" s="44"/>
      <c r="D285" s="43"/>
      <c r="E285" s="43"/>
      <c r="F285" s="43"/>
      <c r="G285" s="43"/>
    </row>
    <row r="286" spans="1:7" x14ac:dyDescent="0.2">
      <c r="A286" s="42"/>
      <c r="B286" s="43"/>
      <c r="C286" s="44"/>
      <c r="D286" s="43"/>
      <c r="E286" s="43"/>
      <c r="F286" s="43"/>
      <c r="G286" s="43"/>
    </row>
    <row r="287" spans="1:7" x14ac:dyDescent="0.2">
      <c r="A287" s="42"/>
      <c r="B287" s="43"/>
      <c r="C287" s="44"/>
      <c r="D287" s="43"/>
      <c r="E287" s="43"/>
      <c r="F287" s="43"/>
      <c r="G287" s="43"/>
    </row>
    <row r="288" spans="1:7" x14ac:dyDescent="0.2">
      <c r="A288" s="42"/>
      <c r="B288" s="43"/>
      <c r="C288" s="44"/>
      <c r="D288" s="43"/>
      <c r="E288" s="43"/>
      <c r="F288" s="43"/>
      <c r="G288" s="43"/>
    </row>
    <row r="289" spans="1:7" x14ac:dyDescent="0.2">
      <c r="A289" s="42"/>
      <c r="B289" s="43"/>
      <c r="C289" s="44"/>
      <c r="D289" s="43"/>
      <c r="E289" s="43"/>
      <c r="F289" s="43"/>
      <c r="G289" s="43"/>
    </row>
    <row r="290" spans="1:7" x14ac:dyDescent="0.2">
      <c r="A290" s="42"/>
      <c r="B290" s="43"/>
      <c r="C290" s="44"/>
      <c r="D290" s="43"/>
      <c r="E290" s="43"/>
      <c r="F290" s="43"/>
      <c r="G290" s="43"/>
    </row>
    <row r="291" spans="1:7" x14ac:dyDescent="0.2">
      <c r="A291" s="42"/>
      <c r="B291" s="43"/>
      <c r="C291" s="44"/>
      <c r="D291" s="43"/>
      <c r="E291" s="43"/>
      <c r="F291" s="43"/>
      <c r="G291" s="43"/>
    </row>
    <row r="292" spans="1:7" x14ac:dyDescent="0.2">
      <c r="A292" s="42"/>
      <c r="B292" s="43"/>
      <c r="C292" s="44"/>
      <c r="D292" s="43"/>
      <c r="E292" s="43"/>
      <c r="F292" s="43"/>
      <c r="G292" s="43"/>
    </row>
    <row r="293" spans="1:7" x14ac:dyDescent="0.2">
      <c r="A293" s="42"/>
      <c r="B293" s="43"/>
      <c r="C293" s="44"/>
      <c r="D293" s="43"/>
      <c r="E293" s="43"/>
      <c r="F293" s="43"/>
      <c r="G293" s="43"/>
    </row>
    <row r="294" spans="1:7" x14ac:dyDescent="0.2">
      <c r="A294" s="42"/>
      <c r="B294" s="43"/>
      <c r="C294" s="44"/>
      <c r="D294" s="43"/>
      <c r="E294" s="43"/>
      <c r="F294" s="43"/>
      <c r="G294" s="43"/>
    </row>
    <row r="295" spans="1:7" x14ac:dyDescent="0.2">
      <c r="A295" s="42"/>
      <c r="B295" s="43"/>
      <c r="C295" s="44"/>
      <c r="D295" s="43"/>
      <c r="E295" s="43"/>
      <c r="F295" s="43"/>
      <c r="G295" s="43"/>
    </row>
    <row r="296" spans="1:7" x14ac:dyDescent="0.2">
      <c r="A296" s="42"/>
      <c r="B296" s="43"/>
      <c r="C296" s="44"/>
      <c r="D296" s="43"/>
      <c r="E296" s="43"/>
      <c r="F296" s="43"/>
      <c r="G296" s="43"/>
    </row>
    <row r="297" spans="1:7" x14ac:dyDescent="0.2">
      <c r="A297" s="42"/>
      <c r="B297" s="43"/>
      <c r="C297" s="44"/>
      <c r="D297" s="43"/>
      <c r="E297" s="43"/>
      <c r="F297" s="43"/>
      <c r="G297" s="43"/>
    </row>
    <row r="298" spans="1:7" x14ac:dyDescent="0.2">
      <c r="A298" s="42"/>
      <c r="B298" s="43"/>
      <c r="C298" s="44"/>
      <c r="D298" s="43"/>
      <c r="E298" s="43"/>
      <c r="F298" s="43"/>
      <c r="G298" s="43"/>
    </row>
    <row r="299" spans="1:7" x14ac:dyDescent="0.2">
      <c r="A299" s="42"/>
      <c r="B299" s="43"/>
      <c r="C299" s="44"/>
      <c r="D299" s="43"/>
      <c r="E299" s="43"/>
      <c r="F299" s="43"/>
      <c r="G299" s="43"/>
    </row>
    <row r="300" spans="1:7" x14ac:dyDescent="0.2">
      <c r="A300" s="42"/>
      <c r="B300" s="43"/>
      <c r="C300" s="44"/>
      <c r="D300" s="43"/>
      <c r="E300" s="43"/>
      <c r="F300" s="43"/>
      <c r="G300" s="43"/>
    </row>
    <row r="301" spans="1:7" x14ac:dyDescent="0.2">
      <c r="A301" s="42"/>
      <c r="B301" s="43"/>
      <c r="C301" s="44"/>
      <c r="D301" s="43"/>
      <c r="E301" s="43"/>
      <c r="F301" s="43"/>
      <c r="G301" s="43"/>
    </row>
    <row r="302" spans="1:7" x14ac:dyDescent="0.2">
      <c r="A302" s="42"/>
      <c r="B302" s="43"/>
      <c r="C302" s="44"/>
      <c r="D302" s="43"/>
      <c r="E302" s="43"/>
      <c r="F302" s="43"/>
      <c r="G302" s="43"/>
    </row>
    <row r="303" spans="1:7" x14ac:dyDescent="0.2">
      <c r="A303" s="42"/>
      <c r="B303" s="43"/>
      <c r="C303" s="44"/>
      <c r="D303" s="43"/>
      <c r="E303" s="43"/>
      <c r="F303" s="43"/>
      <c r="G303" s="43"/>
    </row>
    <row r="304" spans="1:7" x14ac:dyDescent="0.2">
      <c r="A304" s="42"/>
      <c r="B304" s="43"/>
      <c r="C304" s="44"/>
      <c r="D304" s="43"/>
      <c r="E304" s="43"/>
      <c r="F304" s="43"/>
      <c r="G304" s="43"/>
    </row>
    <row r="305" spans="1:7" x14ac:dyDescent="0.2">
      <c r="A305" s="42"/>
      <c r="B305" s="43"/>
      <c r="C305" s="44"/>
      <c r="D305" s="43"/>
      <c r="E305" s="43"/>
      <c r="F305" s="43"/>
      <c r="G305" s="43"/>
    </row>
    <row r="306" spans="1:7" x14ac:dyDescent="0.2">
      <c r="A306" s="42"/>
      <c r="B306" s="43"/>
      <c r="C306" s="44"/>
      <c r="D306" s="43"/>
      <c r="E306" s="43"/>
      <c r="F306" s="43"/>
      <c r="G306" s="43"/>
    </row>
    <row r="307" spans="1:7" x14ac:dyDescent="0.2">
      <c r="A307" s="42"/>
      <c r="B307" s="43"/>
      <c r="C307" s="44"/>
      <c r="D307" s="43"/>
      <c r="E307" s="43"/>
      <c r="F307" s="43"/>
      <c r="G307" s="43"/>
    </row>
    <row r="308" spans="1:7" x14ac:dyDescent="0.2">
      <c r="A308" s="42"/>
      <c r="B308" s="43"/>
      <c r="C308" s="44"/>
      <c r="D308" s="43"/>
      <c r="E308" s="43"/>
      <c r="F308" s="43"/>
      <c r="G308" s="43"/>
    </row>
    <row r="309" spans="1:7" x14ac:dyDescent="0.2">
      <c r="A309" s="42"/>
      <c r="B309" s="43"/>
      <c r="C309" s="44"/>
      <c r="D309" s="43"/>
      <c r="E309" s="43"/>
      <c r="F309" s="43"/>
      <c r="G309" s="43"/>
    </row>
    <row r="310" spans="1:7" x14ac:dyDescent="0.2">
      <c r="A310" s="42"/>
      <c r="B310" s="43"/>
      <c r="C310" s="44"/>
      <c r="D310" s="43"/>
      <c r="E310" s="43"/>
      <c r="F310" s="43"/>
      <c r="G310" s="43"/>
    </row>
    <row r="311" spans="1:7" x14ac:dyDescent="0.2">
      <c r="A311" s="42"/>
      <c r="B311" s="43"/>
      <c r="C311" s="44"/>
      <c r="D311" s="43"/>
      <c r="E311" s="43"/>
      <c r="F311" s="43"/>
      <c r="G311" s="43"/>
    </row>
    <row r="312" spans="1:7" x14ac:dyDescent="0.2">
      <c r="A312" s="42"/>
      <c r="B312" s="43"/>
      <c r="C312" s="44"/>
      <c r="D312" s="43"/>
      <c r="E312" s="43"/>
      <c r="F312" s="43"/>
      <c r="G312" s="43"/>
    </row>
    <row r="313" spans="1:7" x14ac:dyDescent="0.2">
      <c r="A313" s="42"/>
      <c r="B313" s="43"/>
      <c r="C313" s="44"/>
      <c r="D313" s="43"/>
      <c r="E313" s="43"/>
      <c r="F313" s="43"/>
      <c r="G313" s="43"/>
    </row>
    <row r="314" spans="1:7" x14ac:dyDescent="0.2">
      <c r="A314" s="42"/>
      <c r="B314" s="43"/>
      <c r="C314" s="44"/>
      <c r="D314" s="43"/>
      <c r="E314" s="43"/>
      <c r="F314" s="43"/>
      <c r="G314" s="43"/>
    </row>
    <row r="315" spans="1:7" x14ac:dyDescent="0.2">
      <c r="A315" s="42"/>
      <c r="B315" s="43"/>
      <c r="C315" s="44"/>
      <c r="D315" s="43"/>
      <c r="E315" s="43"/>
      <c r="F315" s="43"/>
      <c r="G315" s="43"/>
    </row>
    <row r="316" spans="1:7" x14ac:dyDescent="0.2">
      <c r="A316" s="42"/>
      <c r="B316" s="43"/>
      <c r="C316" s="44"/>
      <c r="D316" s="43"/>
      <c r="E316" s="43"/>
      <c r="F316" s="43"/>
      <c r="G316" s="43"/>
    </row>
    <row r="317" spans="1:7" x14ac:dyDescent="0.2">
      <c r="A317" s="42"/>
      <c r="B317" s="43"/>
      <c r="C317" s="44"/>
      <c r="D317" s="43"/>
      <c r="E317" s="43"/>
      <c r="F317" s="43"/>
      <c r="G317" s="43"/>
    </row>
    <row r="318" spans="1:7" x14ac:dyDescent="0.2">
      <c r="A318" s="42"/>
      <c r="B318" s="43"/>
      <c r="C318" s="44"/>
      <c r="D318" s="43"/>
      <c r="E318" s="43"/>
      <c r="F318" s="43"/>
      <c r="G318" s="43"/>
    </row>
    <row r="319" spans="1:7" x14ac:dyDescent="0.2">
      <c r="A319" s="42"/>
      <c r="B319" s="43"/>
      <c r="C319" s="44"/>
      <c r="D319" s="43"/>
      <c r="E319" s="43"/>
      <c r="F319" s="43"/>
      <c r="G319" s="43"/>
    </row>
    <row r="320" spans="1:7" x14ac:dyDescent="0.2">
      <c r="A320" s="42"/>
      <c r="B320" s="43"/>
      <c r="C320" s="44"/>
      <c r="D320" s="43"/>
      <c r="E320" s="43"/>
      <c r="F320" s="43"/>
      <c r="G320" s="43"/>
    </row>
    <row r="321" spans="1:7" x14ac:dyDescent="0.2">
      <c r="A321" s="42"/>
      <c r="B321" s="43"/>
      <c r="C321" s="44"/>
      <c r="D321" s="43"/>
      <c r="E321" s="43"/>
      <c r="F321" s="43"/>
      <c r="G321" s="43"/>
    </row>
    <row r="322" spans="1:7" x14ac:dyDescent="0.2">
      <c r="A322" s="42"/>
      <c r="B322" s="43"/>
      <c r="C322" s="44"/>
      <c r="D322" s="43"/>
      <c r="E322" s="43"/>
      <c r="F322" s="43"/>
      <c r="G322" s="43"/>
    </row>
    <row r="323" spans="1:7" x14ac:dyDescent="0.2">
      <c r="A323" s="42"/>
      <c r="B323" s="43"/>
      <c r="C323" s="44"/>
      <c r="D323" s="43"/>
      <c r="E323" s="43"/>
      <c r="F323" s="43"/>
      <c r="G323" s="43"/>
    </row>
    <row r="324" spans="1:7" x14ac:dyDescent="0.2">
      <c r="A324" s="42"/>
      <c r="B324" s="43"/>
      <c r="C324" s="44"/>
      <c r="D324" s="43"/>
      <c r="E324" s="43"/>
      <c r="F324" s="43"/>
      <c r="G324" s="43"/>
    </row>
    <row r="325" spans="1:7" x14ac:dyDescent="0.2">
      <c r="A325" s="42"/>
      <c r="B325" s="43"/>
      <c r="C325" s="44"/>
      <c r="D325" s="43"/>
      <c r="E325" s="43"/>
      <c r="F325" s="43"/>
      <c r="G325" s="43"/>
    </row>
    <row r="326" spans="1:7" x14ac:dyDescent="0.2">
      <c r="A326" s="42"/>
      <c r="B326" s="43"/>
      <c r="C326" s="44"/>
      <c r="D326" s="43"/>
      <c r="E326" s="43"/>
      <c r="F326" s="43"/>
      <c r="G326" s="43"/>
    </row>
    <row r="327" spans="1:7" x14ac:dyDescent="0.2">
      <c r="A327" s="42"/>
      <c r="B327" s="43"/>
      <c r="C327" s="44"/>
      <c r="D327" s="43"/>
      <c r="E327" s="43"/>
      <c r="F327" s="43"/>
      <c r="G327" s="43"/>
    </row>
    <row r="328" spans="1:7" x14ac:dyDescent="0.2">
      <c r="A328" s="42"/>
      <c r="B328" s="43"/>
      <c r="C328" s="44"/>
      <c r="D328" s="43"/>
      <c r="E328" s="43"/>
      <c r="F328" s="43"/>
      <c r="G328" s="43"/>
    </row>
    <row r="329" spans="1:7" x14ac:dyDescent="0.2">
      <c r="A329" s="42"/>
      <c r="B329" s="43"/>
      <c r="C329" s="44"/>
      <c r="D329" s="43"/>
      <c r="E329" s="43"/>
      <c r="F329" s="43"/>
      <c r="G329" s="43"/>
    </row>
    <row r="330" spans="1:7" x14ac:dyDescent="0.2">
      <c r="A330" s="42"/>
      <c r="B330" s="43"/>
      <c r="C330" s="44"/>
      <c r="D330" s="43"/>
      <c r="E330" s="43"/>
      <c r="F330" s="43"/>
      <c r="G330" s="43"/>
    </row>
    <row r="331" spans="1:7" x14ac:dyDescent="0.2">
      <c r="A331" s="42"/>
      <c r="B331" s="43"/>
      <c r="C331" s="44"/>
      <c r="D331" s="43"/>
      <c r="E331" s="43"/>
      <c r="F331" s="43"/>
      <c r="G331" s="43"/>
    </row>
    <row r="332" spans="1:7" x14ac:dyDescent="0.2">
      <c r="A332" s="42"/>
      <c r="B332" s="43"/>
      <c r="C332" s="44"/>
      <c r="D332" s="43"/>
      <c r="E332" s="43"/>
      <c r="F332" s="43"/>
      <c r="G332" s="43"/>
    </row>
    <row r="333" spans="1:7" x14ac:dyDescent="0.2">
      <c r="A333" s="42"/>
      <c r="B333" s="43"/>
      <c r="C333" s="44"/>
      <c r="D333" s="43"/>
      <c r="E333" s="43"/>
      <c r="F333" s="43"/>
      <c r="G333" s="43"/>
    </row>
    <row r="334" spans="1:7" x14ac:dyDescent="0.2">
      <c r="A334" s="42"/>
      <c r="B334" s="43"/>
      <c r="C334" s="44"/>
      <c r="D334" s="43"/>
      <c r="E334" s="43"/>
      <c r="F334" s="43"/>
      <c r="G334" s="43"/>
    </row>
    <row r="335" spans="1:7" x14ac:dyDescent="0.2">
      <c r="A335" s="42"/>
      <c r="B335" s="43"/>
      <c r="C335" s="44"/>
      <c r="D335" s="43"/>
      <c r="E335" s="43"/>
      <c r="F335" s="43"/>
      <c r="G335" s="43"/>
    </row>
    <row r="336" spans="1:7" x14ac:dyDescent="0.2">
      <c r="A336" s="42"/>
      <c r="B336" s="43"/>
      <c r="C336" s="44"/>
      <c r="D336" s="43"/>
      <c r="E336" s="43"/>
      <c r="F336" s="43"/>
      <c r="G336" s="43"/>
    </row>
    <row r="337" spans="1:7" x14ac:dyDescent="0.2">
      <c r="A337" s="42"/>
      <c r="B337" s="43"/>
      <c r="C337" s="44"/>
      <c r="D337" s="43"/>
      <c r="E337" s="43"/>
      <c r="F337" s="43"/>
      <c r="G337" s="43"/>
    </row>
    <row r="338" spans="1:7" x14ac:dyDescent="0.2">
      <c r="A338" s="42"/>
      <c r="B338" s="43"/>
      <c r="C338" s="44"/>
      <c r="D338" s="43"/>
      <c r="E338" s="43"/>
      <c r="F338" s="43"/>
      <c r="G338" s="43"/>
    </row>
    <row r="339" spans="1:7" x14ac:dyDescent="0.2">
      <c r="A339" s="42"/>
      <c r="B339" s="43"/>
      <c r="C339" s="44"/>
      <c r="D339" s="43"/>
      <c r="E339" s="43"/>
      <c r="F339" s="43"/>
      <c r="G339" s="43"/>
    </row>
    <row r="340" spans="1:7" x14ac:dyDescent="0.2">
      <c r="A340" s="42"/>
      <c r="B340" s="43"/>
      <c r="C340" s="44"/>
      <c r="D340" s="43"/>
      <c r="E340" s="43"/>
      <c r="F340" s="43"/>
      <c r="G340" s="43"/>
    </row>
    <row r="341" spans="1:7" x14ac:dyDescent="0.2">
      <c r="A341" s="42"/>
      <c r="B341" s="43"/>
      <c r="C341" s="44"/>
      <c r="D341" s="43"/>
      <c r="E341" s="43"/>
      <c r="F341" s="43"/>
      <c r="G341" s="43"/>
    </row>
    <row r="342" spans="1:7" x14ac:dyDescent="0.2">
      <c r="A342" s="42"/>
      <c r="B342" s="43"/>
      <c r="C342" s="44"/>
      <c r="D342" s="43"/>
      <c r="E342" s="43"/>
      <c r="F342" s="43"/>
      <c r="G342" s="43"/>
    </row>
    <row r="343" spans="1:7" x14ac:dyDescent="0.2">
      <c r="A343" s="42"/>
      <c r="B343" s="43"/>
      <c r="C343" s="44"/>
      <c r="D343" s="43"/>
      <c r="E343" s="43"/>
      <c r="F343" s="43"/>
      <c r="G343" s="43"/>
    </row>
    <row r="344" spans="1:7" x14ac:dyDescent="0.2">
      <c r="A344" s="42"/>
      <c r="B344" s="43"/>
      <c r="C344" s="44"/>
      <c r="D344" s="43"/>
      <c r="E344" s="43"/>
      <c r="F344" s="43"/>
      <c r="G344" s="43"/>
    </row>
    <row r="345" spans="1:7" x14ac:dyDescent="0.2">
      <c r="A345" s="42"/>
      <c r="B345" s="43"/>
      <c r="C345" s="44"/>
      <c r="D345" s="43"/>
      <c r="E345" s="43"/>
      <c r="F345" s="43"/>
      <c r="G345" s="43"/>
    </row>
    <row r="346" spans="1:7" x14ac:dyDescent="0.2">
      <c r="A346" s="42"/>
      <c r="B346" s="43"/>
      <c r="C346" s="44"/>
      <c r="D346" s="43"/>
      <c r="E346" s="43"/>
      <c r="F346" s="43"/>
      <c r="G346" s="43"/>
    </row>
    <row r="347" spans="1:7" x14ac:dyDescent="0.2">
      <c r="A347" s="42"/>
      <c r="B347" s="43"/>
      <c r="C347" s="44"/>
      <c r="D347" s="43"/>
      <c r="E347" s="43"/>
      <c r="F347" s="43"/>
      <c r="G347" s="43"/>
    </row>
    <row r="348" spans="1:7" x14ac:dyDescent="0.2">
      <c r="A348" s="42"/>
      <c r="B348" s="43"/>
      <c r="C348" s="44"/>
      <c r="D348" s="43"/>
      <c r="E348" s="43"/>
      <c r="F348" s="43"/>
      <c r="G348" s="43"/>
    </row>
    <row r="349" spans="1:7" x14ac:dyDescent="0.2">
      <c r="A349" s="42"/>
      <c r="B349" s="43"/>
      <c r="C349" s="44"/>
      <c r="D349" s="43"/>
      <c r="E349" s="43"/>
      <c r="F349" s="43"/>
      <c r="G349" s="43"/>
    </row>
    <row r="350" spans="1:7" x14ac:dyDescent="0.2">
      <c r="A350" s="42"/>
      <c r="B350" s="43"/>
      <c r="C350" s="44"/>
      <c r="D350" s="43"/>
      <c r="E350" s="43"/>
      <c r="F350" s="43"/>
      <c r="G350" s="43"/>
    </row>
    <row r="351" spans="1:7" x14ac:dyDescent="0.2">
      <c r="A351" s="42"/>
      <c r="B351" s="43"/>
      <c r="C351" s="44"/>
      <c r="D351" s="43"/>
      <c r="E351" s="43"/>
      <c r="F351" s="43"/>
      <c r="G351" s="43"/>
    </row>
    <row r="352" spans="1:7" x14ac:dyDescent="0.2">
      <c r="A352" s="42"/>
      <c r="B352" s="43"/>
      <c r="C352" s="44"/>
      <c r="D352" s="43"/>
      <c r="E352" s="43"/>
      <c r="F352" s="43"/>
      <c r="G352" s="43"/>
    </row>
    <row r="353" spans="1:7" x14ac:dyDescent="0.2">
      <c r="A353" s="42"/>
      <c r="B353" s="43"/>
      <c r="C353" s="44"/>
      <c r="D353" s="43"/>
      <c r="E353" s="43"/>
      <c r="F353" s="43"/>
      <c r="G353" s="43"/>
    </row>
    <row r="354" spans="1:7" x14ac:dyDescent="0.2">
      <c r="A354" s="42"/>
      <c r="B354" s="43"/>
      <c r="C354" s="44"/>
      <c r="D354" s="43"/>
      <c r="E354" s="43"/>
      <c r="F354" s="43"/>
      <c r="G354" s="43"/>
    </row>
    <row r="355" spans="1:7" x14ac:dyDescent="0.2">
      <c r="A355" s="42"/>
      <c r="B355" s="43"/>
      <c r="C355" s="44"/>
      <c r="D355" s="43"/>
      <c r="E355" s="43"/>
      <c r="F355" s="43"/>
      <c r="G355" s="43"/>
    </row>
    <row r="356" spans="1:7" x14ac:dyDescent="0.2">
      <c r="A356" s="42"/>
      <c r="B356" s="43"/>
      <c r="C356" s="44"/>
      <c r="D356" s="43"/>
      <c r="E356" s="43"/>
      <c r="F356" s="43"/>
      <c r="G356" s="43"/>
    </row>
    <row r="357" spans="1:7" x14ac:dyDescent="0.2">
      <c r="A357" s="42"/>
      <c r="B357" s="43"/>
      <c r="C357" s="44"/>
      <c r="D357" s="43"/>
      <c r="E357" s="43"/>
      <c r="F357" s="43"/>
      <c r="G357" s="43"/>
    </row>
    <row r="358" spans="1:7" x14ac:dyDescent="0.2">
      <c r="A358" s="42"/>
      <c r="B358" s="43"/>
      <c r="C358" s="44"/>
      <c r="D358" s="43"/>
      <c r="E358" s="43"/>
      <c r="F358" s="43"/>
      <c r="G358" s="43"/>
    </row>
    <row r="359" spans="1:7" x14ac:dyDescent="0.2">
      <c r="A359" s="42"/>
      <c r="B359" s="43"/>
      <c r="C359" s="44"/>
      <c r="D359" s="43"/>
      <c r="E359" s="43"/>
      <c r="F359" s="43"/>
      <c r="G359" s="43"/>
    </row>
    <row r="360" spans="1:7" x14ac:dyDescent="0.2">
      <c r="A360" s="42"/>
      <c r="B360" s="43"/>
      <c r="C360" s="44"/>
      <c r="D360" s="43"/>
      <c r="E360" s="43"/>
      <c r="F360" s="43"/>
      <c r="G360" s="43"/>
    </row>
    <row r="361" spans="1:7" x14ac:dyDescent="0.2">
      <c r="A361" s="42"/>
      <c r="B361" s="43"/>
      <c r="C361" s="44"/>
      <c r="D361" s="43"/>
      <c r="E361" s="43"/>
      <c r="F361" s="43"/>
      <c r="G361" s="43"/>
    </row>
    <row r="362" spans="1:7" x14ac:dyDescent="0.2">
      <c r="A362" s="42"/>
      <c r="B362" s="43"/>
      <c r="C362" s="44"/>
      <c r="D362" s="43"/>
      <c r="E362" s="43"/>
      <c r="F362" s="43"/>
      <c r="G362" s="43"/>
    </row>
    <row r="363" spans="1:7" x14ac:dyDescent="0.2">
      <c r="A363" s="42"/>
      <c r="B363" s="43"/>
      <c r="C363" s="44"/>
      <c r="D363" s="43"/>
      <c r="E363" s="43"/>
      <c r="F363" s="43"/>
      <c r="G363" s="43"/>
    </row>
    <row r="364" spans="1:7" x14ac:dyDescent="0.2">
      <c r="A364" s="42"/>
      <c r="B364" s="43"/>
      <c r="C364" s="44"/>
      <c r="D364" s="43"/>
      <c r="E364" s="43"/>
      <c r="F364" s="43"/>
      <c r="G364" s="43"/>
    </row>
    <row r="365" spans="1:7" x14ac:dyDescent="0.2">
      <c r="A365" s="42"/>
      <c r="B365" s="43"/>
      <c r="C365" s="44"/>
      <c r="D365" s="43"/>
      <c r="E365" s="43"/>
      <c r="F365" s="43"/>
      <c r="G365" s="43"/>
    </row>
    <row r="366" spans="1:7" x14ac:dyDescent="0.2">
      <c r="A366" s="42"/>
      <c r="B366" s="43"/>
      <c r="C366" s="44"/>
      <c r="D366" s="43"/>
      <c r="E366" s="43"/>
      <c r="F366" s="43"/>
      <c r="G366" s="43"/>
    </row>
    <row r="367" spans="1:7" x14ac:dyDescent="0.2">
      <c r="A367" s="42"/>
      <c r="B367" s="43"/>
      <c r="C367" s="44"/>
      <c r="D367" s="43"/>
      <c r="E367" s="43"/>
      <c r="F367" s="43"/>
      <c r="G367" s="43"/>
    </row>
    <row r="368" spans="1:7" x14ac:dyDescent="0.2">
      <c r="A368" s="42"/>
      <c r="B368" s="43"/>
      <c r="C368" s="44"/>
      <c r="D368" s="43"/>
      <c r="E368" s="43"/>
      <c r="F368" s="43"/>
      <c r="G368" s="43"/>
    </row>
    <row r="369" spans="1:7" x14ac:dyDescent="0.2">
      <c r="A369" s="42"/>
      <c r="B369" s="43"/>
      <c r="C369" s="44"/>
      <c r="D369" s="43"/>
      <c r="E369" s="43"/>
      <c r="F369" s="43"/>
      <c r="G369" s="43"/>
    </row>
    <row r="370" spans="1:7" x14ac:dyDescent="0.2">
      <c r="A370" s="42"/>
      <c r="B370" s="43"/>
      <c r="C370" s="44"/>
      <c r="D370" s="43"/>
      <c r="E370" s="43"/>
      <c r="F370" s="43"/>
      <c r="G370" s="43"/>
    </row>
    <row r="371" spans="1:7" x14ac:dyDescent="0.2">
      <c r="A371" s="42"/>
      <c r="B371" s="43"/>
      <c r="C371" s="44"/>
      <c r="D371" s="43"/>
      <c r="E371" s="43"/>
      <c r="F371" s="43"/>
      <c r="G371" s="43"/>
    </row>
    <row r="372" spans="1:7" x14ac:dyDescent="0.2">
      <c r="A372" s="42"/>
      <c r="B372" s="43"/>
      <c r="C372" s="44"/>
      <c r="D372" s="43"/>
      <c r="E372" s="43"/>
      <c r="F372" s="43"/>
      <c r="G372" s="43"/>
    </row>
    <row r="373" spans="1:7" x14ac:dyDescent="0.2">
      <c r="A373" s="42"/>
      <c r="B373" s="43"/>
      <c r="C373" s="44"/>
      <c r="D373" s="43"/>
      <c r="E373" s="43"/>
      <c r="F373" s="43"/>
      <c r="G373" s="43"/>
    </row>
    <row r="374" spans="1:7" x14ac:dyDescent="0.2">
      <c r="A374" s="42"/>
      <c r="B374" s="43"/>
      <c r="C374" s="44"/>
      <c r="D374" s="43"/>
      <c r="E374" s="43"/>
      <c r="F374" s="43"/>
      <c r="G374" s="43"/>
    </row>
    <row r="375" spans="1:7" x14ac:dyDescent="0.2">
      <c r="A375" s="42"/>
      <c r="B375" s="43"/>
      <c r="C375" s="44"/>
      <c r="D375" s="43"/>
      <c r="E375" s="43"/>
      <c r="F375" s="43"/>
      <c r="G375" s="43"/>
    </row>
    <row r="376" spans="1:7" x14ac:dyDescent="0.2">
      <c r="A376" s="42"/>
      <c r="B376" s="43"/>
      <c r="C376" s="44"/>
      <c r="D376" s="43"/>
      <c r="E376" s="43"/>
      <c r="F376" s="43"/>
      <c r="G376" s="43"/>
    </row>
    <row r="377" spans="1:7" x14ac:dyDescent="0.2">
      <c r="A377" s="42"/>
      <c r="B377" s="43"/>
      <c r="C377" s="44"/>
      <c r="D377" s="43"/>
      <c r="E377" s="43"/>
      <c r="F377" s="43"/>
      <c r="G377" s="43"/>
    </row>
    <row r="378" spans="1:7" x14ac:dyDescent="0.2">
      <c r="A378" s="42"/>
      <c r="B378" s="43"/>
      <c r="C378" s="44"/>
      <c r="D378" s="43"/>
      <c r="E378" s="43"/>
      <c r="F378" s="43"/>
      <c r="G378" s="43"/>
    </row>
    <row r="379" spans="1:7" x14ac:dyDescent="0.2">
      <c r="A379" s="42"/>
      <c r="B379" s="43"/>
      <c r="C379" s="44"/>
      <c r="D379" s="43"/>
      <c r="E379" s="43"/>
      <c r="F379" s="43"/>
      <c r="G379" s="43"/>
    </row>
    <row r="380" spans="1:7" x14ac:dyDescent="0.2">
      <c r="A380" s="42"/>
      <c r="B380" s="43"/>
      <c r="C380" s="44"/>
      <c r="D380" s="43"/>
      <c r="E380" s="43"/>
      <c r="F380" s="43"/>
      <c r="G380" s="43"/>
    </row>
    <row r="381" spans="1:7" x14ac:dyDescent="0.2">
      <c r="A381" s="42"/>
      <c r="B381" s="43"/>
      <c r="C381" s="44"/>
      <c r="D381" s="43"/>
      <c r="E381" s="43"/>
      <c r="F381" s="43"/>
      <c r="G381" s="43"/>
    </row>
    <row r="382" spans="1:7" x14ac:dyDescent="0.2">
      <c r="A382" s="42"/>
      <c r="B382" s="43"/>
      <c r="C382" s="44"/>
      <c r="D382" s="43"/>
      <c r="E382" s="43"/>
      <c r="F382" s="43"/>
      <c r="G382" s="43"/>
    </row>
    <row r="383" spans="1:7" x14ac:dyDescent="0.2">
      <c r="A383" s="42"/>
      <c r="B383" s="43"/>
      <c r="C383" s="44"/>
      <c r="D383" s="43"/>
      <c r="E383" s="43"/>
      <c r="F383" s="43"/>
      <c r="G383" s="43"/>
    </row>
    <row r="384" spans="1:7" x14ac:dyDescent="0.2">
      <c r="A384" s="42"/>
      <c r="B384" s="43"/>
      <c r="C384" s="44"/>
      <c r="D384" s="43"/>
      <c r="E384" s="43"/>
      <c r="F384" s="43"/>
      <c r="G384" s="43"/>
    </row>
    <row r="385" spans="1:7" x14ac:dyDescent="0.2">
      <c r="A385" s="42"/>
      <c r="B385" s="43"/>
      <c r="C385" s="44"/>
      <c r="D385" s="43"/>
      <c r="E385" s="43"/>
      <c r="F385" s="43"/>
      <c r="G385" s="43"/>
    </row>
    <row r="386" spans="1:7" x14ac:dyDescent="0.2">
      <c r="A386" s="42"/>
      <c r="B386" s="43"/>
      <c r="C386" s="44"/>
      <c r="D386" s="43"/>
      <c r="E386" s="43"/>
      <c r="F386" s="43"/>
      <c r="G386" s="43"/>
    </row>
    <row r="387" spans="1:7" x14ac:dyDescent="0.2">
      <c r="A387" s="42"/>
      <c r="B387" s="43"/>
      <c r="C387" s="44"/>
      <c r="D387" s="43"/>
      <c r="E387" s="43"/>
      <c r="F387" s="43"/>
      <c r="G387" s="43"/>
    </row>
    <row r="388" spans="1:7" x14ac:dyDescent="0.2">
      <c r="A388" s="42"/>
      <c r="B388" s="43"/>
      <c r="C388" s="44"/>
      <c r="D388" s="43"/>
      <c r="E388" s="43"/>
      <c r="F388" s="43"/>
      <c r="G388" s="43"/>
    </row>
    <row r="389" spans="1:7" x14ac:dyDescent="0.2">
      <c r="A389" s="42"/>
      <c r="B389" s="43"/>
      <c r="C389" s="44"/>
      <c r="D389" s="43"/>
      <c r="E389" s="43"/>
      <c r="F389" s="43"/>
      <c r="G389" s="43"/>
    </row>
    <row r="390" spans="1:7" x14ac:dyDescent="0.2">
      <c r="A390" s="42"/>
      <c r="B390" s="43"/>
      <c r="C390" s="44"/>
      <c r="D390" s="43"/>
      <c r="E390" s="43"/>
      <c r="F390" s="43"/>
      <c r="G390" s="43"/>
    </row>
    <row r="391" spans="1:7" x14ac:dyDescent="0.2">
      <c r="A391" s="42"/>
      <c r="B391" s="43"/>
      <c r="C391" s="44"/>
      <c r="D391" s="43"/>
      <c r="E391" s="43"/>
      <c r="F391" s="43"/>
      <c r="G391" s="43"/>
    </row>
    <row r="392" spans="1:7" x14ac:dyDescent="0.2">
      <c r="A392" s="42"/>
      <c r="B392" s="43"/>
      <c r="C392" s="44"/>
      <c r="D392" s="43"/>
      <c r="E392" s="43"/>
      <c r="F392" s="43"/>
      <c r="G392" s="43"/>
    </row>
    <row r="393" spans="1:7" x14ac:dyDescent="0.2">
      <c r="A393" s="42"/>
      <c r="B393" s="43"/>
      <c r="C393" s="44"/>
      <c r="D393" s="43"/>
      <c r="E393" s="43"/>
      <c r="F393" s="43"/>
      <c r="G393" s="43"/>
    </row>
    <row r="394" spans="1:7" x14ac:dyDescent="0.2">
      <c r="A394" s="42"/>
      <c r="B394" s="43"/>
      <c r="C394" s="44"/>
      <c r="D394" s="43"/>
      <c r="E394" s="43"/>
      <c r="F394" s="43"/>
      <c r="G394" s="43"/>
    </row>
    <row r="395" spans="1:7" x14ac:dyDescent="0.2">
      <c r="A395" s="42"/>
      <c r="B395" s="43"/>
      <c r="C395" s="44"/>
      <c r="D395" s="43"/>
      <c r="E395" s="43"/>
      <c r="F395" s="43"/>
      <c r="G395" s="43"/>
    </row>
    <row r="396" spans="1:7" x14ac:dyDescent="0.2">
      <c r="A396" s="42"/>
      <c r="B396" s="43"/>
      <c r="C396" s="44"/>
      <c r="D396" s="43"/>
      <c r="E396" s="43"/>
      <c r="F396" s="43"/>
      <c r="G396" s="43"/>
    </row>
    <row r="397" spans="1:7" x14ac:dyDescent="0.2">
      <c r="A397" s="42"/>
      <c r="B397" s="43"/>
      <c r="C397" s="44"/>
      <c r="D397" s="43"/>
      <c r="E397" s="43"/>
      <c r="F397" s="43"/>
      <c r="G397" s="43"/>
    </row>
    <row r="398" spans="1:7" x14ac:dyDescent="0.2">
      <c r="A398" s="42"/>
      <c r="B398" s="43"/>
      <c r="C398" s="44"/>
      <c r="D398" s="43"/>
      <c r="E398" s="43"/>
      <c r="F398" s="43"/>
      <c r="G398" s="43"/>
    </row>
    <row r="399" spans="1:7" x14ac:dyDescent="0.2">
      <c r="A399" s="42"/>
      <c r="B399" s="43"/>
      <c r="C399" s="44"/>
      <c r="D399" s="43"/>
      <c r="E399" s="43"/>
      <c r="F399" s="43"/>
      <c r="G399" s="43"/>
    </row>
    <row r="400" spans="1:7" x14ac:dyDescent="0.2">
      <c r="A400" s="42"/>
      <c r="B400" s="43"/>
      <c r="C400" s="44"/>
      <c r="D400" s="43"/>
      <c r="E400" s="43"/>
      <c r="F400" s="43"/>
      <c r="G400" s="43"/>
    </row>
    <row r="401" spans="1:7" x14ac:dyDescent="0.2">
      <c r="A401" s="42"/>
      <c r="B401" s="43"/>
      <c r="C401" s="44"/>
      <c r="D401" s="43"/>
      <c r="E401" s="43"/>
      <c r="F401" s="43"/>
      <c r="G401" s="43"/>
    </row>
    <row r="402" spans="1:7" x14ac:dyDescent="0.2">
      <c r="A402" s="42"/>
      <c r="B402" s="43"/>
      <c r="C402" s="44"/>
      <c r="D402" s="43"/>
      <c r="E402" s="43"/>
      <c r="F402" s="43"/>
      <c r="G402" s="43"/>
    </row>
    <row r="403" spans="1:7" x14ac:dyDescent="0.2">
      <c r="A403" s="42"/>
      <c r="B403" s="43"/>
      <c r="C403" s="44"/>
      <c r="D403" s="43"/>
      <c r="E403" s="43"/>
      <c r="F403" s="43"/>
      <c r="G403" s="43"/>
    </row>
    <row r="404" spans="1:7" x14ac:dyDescent="0.2">
      <c r="A404" s="42"/>
      <c r="B404" s="43"/>
      <c r="C404" s="44"/>
      <c r="D404" s="43"/>
      <c r="E404" s="43"/>
      <c r="F404" s="43"/>
      <c r="G404" s="43"/>
    </row>
    <row r="405" spans="1:7" x14ac:dyDescent="0.2">
      <c r="A405" s="42"/>
      <c r="B405" s="43"/>
      <c r="C405" s="44"/>
      <c r="D405" s="43"/>
      <c r="E405" s="43"/>
      <c r="F405" s="43"/>
      <c r="G405" s="43"/>
    </row>
    <row r="406" spans="1:7" x14ac:dyDescent="0.2">
      <c r="A406" s="42"/>
      <c r="B406" s="43"/>
      <c r="C406" s="44"/>
      <c r="D406" s="43"/>
      <c r="E406" s="43"/>
      <c r="F406" s="43"/>
      <c r="G406" s="43"/>
    </row>
    <row r="407" spans="1:7" x14ac:dyDescent="0.2">
      <c r="A407" s="42"/>
      <c r="B407" s="43"/>
      <c r="C407" s="44"/>
      <c r="D407" s="43"/>
      <c r="E407" s="43"/>
      <c r="F407" s="43"/>
      <c r="G407" s="43"/>
    </row>
    <row r="408" spans="1:7" x14ac:dyDescent="0.2">
      <c r="A408" s="42"/>
      <c r="B408" s="43"/>
      <c r="C408" s="44"/>
      <c r="D408" s="43"/>
      <c r="E408" s="43"/>
      <c r="F408" s="43"/>
      <c r="G408" s="43"/>
    </row>
    <row r="409" spans="1:7" x14ac:dyDescent="0.2">
      <c r="A409" s="42"/>
      <c r="B409" s="43"/>
      <c r="C409" s="44"/>
      <c r="D409" s="43"/>
      <c r="E409" s="43"/>
      <c r="F409" s="43"/>
      <c r="G409" s="43"/>
    </row>
    <row r="410" spans="1:7" x14ac:dyDescent="0.2">
      <c r="A410" s="42"/>
      <c r="B410" s="43"/>
      <c r="C410" s="44"/>
      <c r="D410" s="43"/>
      <c r="E410" s="43"/>
      <c r="F410" s="43"/>
      <c r="G410" s="43"/>
    </row>
    <row r="411" spans="1:7" x14ac:dyDescent="0.2">
      <c r="A411" s="42"/>
      <c r="B411" s="43"/>
      <c r="C411" s="44"/>
      <c r="D411" s="43"/>
      <c r="E411" s="43"/>
      <c r="F411" s="43"/>
      <c r="G411" s="43"/>
    </row>
    <row r="412" spans="1:7" x14ac:dyDescent="0.2">
      <c r="A412" s="42"/>
      <c r="B412" s="43"/>
      <c r="C412" s="44"/>
      <c r="D412" s="43"/>
      <c r="E412" s="43"/>
      <c r="F412" s="43"/>
      <c r="G412" s="43"/>
    </row>
    <row r="413" spans="1:7" x14ac:dyDescent="0.2">
      <c r="A413" s="42"/>
      <c r="B413" s="43"/>
      <c r="C413" s="44"/>
      <c r="D413" s="43"/>
      <c r="E413" s="43"/>
      <c r="F413" s="43"/>
      <c r="G413" s="43"/>
    </row>
    <row r="414" spans="1:7" x14ac:dyDescent="0.2">
      <c r="A414" s="42"/>
      <c r="B414" s="43"/>
      <c r="C414" s="44"/>
      <c r="D414" s="43"/>
      <c r="E414" s="43"/>
      <c r="F414" s="43"/>
      <c r="G414" s="43"/>
    </row>
    <row r="415" spans="1:7" x14ac:dyDescent="0.2">
      <c r="A415" s="42"/>
      <c r="B415" s="43"/>
      <c r="C415" s="44"/>
      <c r="D415" s="43"/>
      <c r="E415" s="43"/>
      <c r="F415" s="43"/>
      <c r="G415" s="43"/>
    </row>
    <row r="416" spans="1:7" x14ac:dyDescent="0.2">
      <c r="A416" s="42"/>
      <c r="B416" s="43"/>
      <c r="C416" s="44"/>
      <c r="D416" s="43"/>
      <c r="E416" s="43"/>
      <c r="F416" s="43"/>
      <c r="G416" s="43"/>
    </row>
    <row r="417" spans="1:7" x14ac:dyDescent="0.2">
      <c r="A417" s="42"/>
      <c r="B417" s="43"/>
      <c r="C417" s="44"/>
      <c r="D417" s="43"/>
      <c r="E417" s="43"/>
      <c r="F417" s="43"/>
      <c r="G417" s="43"/>
    </row>
    <row r="418" spans="1:7" x14ac:dyDescent="0.2">
      <c r="A418" s="42"/>
      <c r="B418" s="43"/>
      <c r="C418" s="44"/>
      <c r="D418" s="43"/>
      <c r="E418" s="43"/>
      <c r="F418" s="43"/>
      <c r="G418" s="43"/>
    </row>
    <row r="419" spans="1:7" x14ac:dyDescent="0.2">
      <c r="A419" s="42"/>
      <c r="B419" s="43"/>
      <c r="C419" s="44"/>
      <c r="D419" s="43"/>
      <c r="E419" s="43"/>
      <c r="F419" s="43"/>
      <c r="G419" s="43"/>
    </row>
    <row r="420" spans="1:7" x14ac:dyDescent="0.2">
      <c r="A420" s="42"/>
      <c r="B420" s="43"/>
      <c r="C420" s="44"/>
      <c r="D420" s="43"/>
      <c r="E420" s="43"/>
      <c r="F420" s="43"/>
      <c r="G420" s="43"/>
    </row>
    <row r="421" spans="1:7" x14ac:dyDescent="0.2">
      <c r="A421" s="42"/>
      <c r="B421" s="43"/>
      <c r="C421" s="44"/>
      <c r="D421" s="43"/>
      <c r="E421" s="43"/>
      <c r="F421" s="43"/>
      <c r="G421" s="43"/>
    </row>
    <row r="422" spans="1:7" x14ac:dyDescent="0.2">
      <c r="A422" s="42"/>
      <c r="B422" s="43"/>
      <c r="C422" s="44"/>
      <c r="D422" s="43"/>
      <c r="E422" s="43"/>
      <c r="F422" s="43"/>
      <c r="G422" s="43"/>
    </row>
    <row r="423" spans="1:7" x14ac:dyDescent="0.2">
      <c r="A423" s="42"/>
      <c r="B423" s="43"/>
      <c r="C423" s="44"/>
      <c r="D423" s="43"/>
      <c r="E423" s="43"/>
      <c r="F423" s="43"/>
      <c r="G423" s="43"/>
    </row>
    <row r="424" spans="1:7" x14ac:dyDescent="0.2">
      <c r="A424" s="42"/>
      <c r="B424" s="43"/>
      <c r="C424" s="44"/>
      <c r="D424" s="43"/>
      <c r="E424" s="43"/>
      <c r="F424" s="43"/>
      <c r="G424" s="43"/>
    </row>
    <row r="425" spans="1:7" x14ac:dyDescent="0.2">
      <c r="A425" s="42"/>
      <c r="B425" s="43"/>
      <c r="C425" s="44"/>
      <c r="D425" s="43"/>
      <c r="E425" s="43"/>
      <c r="F425" s="43"/>
      <c r="G425" s="43"/>
    </row>
    <row r="426" spans="1:7" x14ac:dyDescent="0.2">
      <c r="A426" s="42"/>
      <c r="B426" s="43"/>
      <c r="C426" s="44"/>
      <c r="D426" s="43"/>
      <c r="E426" s="43"/>
      <c r="F426" s="43"/>
      <c r="G426" s="43"/>
    </row>
    <row r="427" spans="1:7" x14ac:dyDescent="0.2">
      <c r="A427" s="42"/>
      <c r="B427" s="43"/>
      <c r="C427" s="44"/>
      <c r="D427" s="43"/>
      <c r="E427" s="43"/>
      <c r="F427" s="43"/>
      <c r="G427" s="43"/>
    </row>
    <row r="428" spans="1:7" x14ac:dyDescent="0.2">
      <c r="A428" s="42"/>
      <c r="B428" s="43"/>
      <c r="C428" s="44"/>
      <c r="D428" s="43"/>
      <c r="E428" s="43"/>
      <c r="F428" s="43"/>
      <c r="G428" s="43"/>
    </row>
    <row r="429" spans="1:7" x14ac:dyDescent="0.2">
      <c r="A429" s="42"/>
      <c r="B429" s="43"/>
      <c r="C429" s="44"/>
      <c r="D429" s="43"/>
      <c r="E429" s="43"/>
      <c r="F429" s="43"/>
      <c r="G429" s="43"/>
    </row>
    <row r="430" spans="1:7" x14ac:dyDescent="0.2">
      <c r="A430" s="42"/>
      <c r="B430" s="43"/>
      <c r="C430" s="44"/>
      <c r="D430" s="43"/>
      <c r="E430" s="43"/>
      <c r="F430" s="43"/>
      <c r="G430" s="43"/>
    </row>
    <row r="431" spans="1:7" x14ac:dyDescent="0.2">
      <c r="A431" s="42"/>
      <c r="B431" s="43"/>
      <c r="C431" s="44"/>
      <c r="D431" s="43"/>
      <c r="E431" s="43"/>
      <c r="F431" s="43"/>
      <c r="G431" s="43"/>
    </row>
    <row r="432" spans="1:7" x14ac:dyDescent="0.2">
      <c r="A432" s="42"/>
      <c r="B432" s="43"/>
      <c r="C432" s="44"/>
      <c r="D432" s="43"/>
      <c r="E432" s="43"/>
      <c r="F432" s="43"/>
      <c r="G432" s="43"/>
    </row>
    <row r="433" spans="1:7" x14ac:dyDescent="0.2">
      <c r="A433" s="42"/>
      <c r="B433" s="43"/>
      <c r="C433" s="44"/>
      <c r="D433" s="43"/>
      <c r="E433" s="43"/>
      <c r="F433" s="43"/>
      <c r="G433" s="43"/>
    </row>
    <row r="434" spans="1:7" x14ac:dyDescent="0.2">
      <c r="A434" s="42"/>
      <c r="B434" s="43"/>
      <c r="C434" s="44"/>
      <c r="D434" s="43"/>
      <c r="E434" s="43"/>
      <c r="F434" s="43"/>
      <c r="G434" s="43"/>
    </row>
    <row r="435" spans="1:7" x14ac:dyDescent="0.2">
      <c r="A435" s="42"/>
      <c r="B435" s="43"/>
      <c r="C435" s="44"/>
      <c r="D435" s="43"/>
      <c r="E435" s="43"/>
      <c r="F435" s="43"/>
      <c r="G435" s="43"/>
    </row>
    <row r="436" spans="1:7" x14ac:dyDescent="0.2">
      <c r="A436" s="42"/>
      <c r="B436" s="43"/>
      <c r="C436" s="44"/>
      <c r="D436" s="43"/>
      <c r="E436" s="43"/>
      <c r="F436" s="43"/>
      <c r="G436" s="43"/>
    </row>
    <row r="437" spans="1:7" x14ac:dyDescent="0.2">
      <c r="A437" s="42"/>
      <c r="B437" s="43"/>
      <c r="C437" s="44"/>
      <c r="D437" s="43"/>
      <c r="E437" s="43"/>
      <c r="F437" s="43"/>
      <c r="G437" s="43"/>
    </row>
    <row r="438" spans="1:7" x14ac:dyDescent="0.2">
      <c r="A438" s="42"/>
      <c r="B438" s="43"/>
      <c r="C438" s="44"/>
      <c r="D438" s="43"/>
      <c r="E438" s="43"/>
      <c r="F438" s="43"/>
      <c r="G438" s="43"/>
    </row>
    <row r="439" spans="1:7" x14ac:dyDescent="0.2">
      <c r="A439" s="42"/>
      <c r="B439" s="43"/>
      <c r="C439" s="44"/>
      <c r="D439" s="43"/>
      <c r="E439" s="43"/>
      <c r="F439" s="43"/>
      <c r="G439" s="43"/>
    </row>
    <row r="440" spans="1:7" x14ac:dyDescent="0.2">
      <c r="A440" s="42"/>
      <c r="B440" s="43"/>
      <c r="C440" s="44"/>
      <c r="D440" s="43"/>
      <c r="E440" s="43"/>
      <c r="F440" s="43"/>
      <c r="G440" s="43"/>
    </row>
    <row r="441" spans="1:7" x14ac:dyDescent="0.2">
      <c r="A441" s="42"/>
      <c r="B441" s="43"/>
      <c r="C441" s="44"/>
      <c r="D441" s="43"/>
      <c r="E441" s="43"/>
      <c r="F441" s="43"/>
      <c r="G441" s="43"/>
    </row>
    <row r="442" spans="1:7" x14ac:dyDescent="0.2">
      <c r="A442" s="42"/>
      <c r="B442" s="43"/>
      <c r="C442" s="44"/>
      <c r="D442" s="43"/>
      <c r="E442" s="43"/>
      <c r="F442" s="43"/>
      <c r="G442" s="43"/>
    </row>
    <row r="443" spans="1:7" x14ac:dyDescent="0.2">
      <c r="A443" s="42"/>
      <c r="B443" s="43"/>
      <c r="C443" s="44"/>
      <c r="D443" s="43"/>
      <c r="E443" s="43"/>
      <c r="F443" s="43"/>
      <c r="G443" s="43"/>
    </row>
    <row r="444" spans="1:7" x14ac:dyDescent="0.2">
      <c r="A444" s="42"/>
      <c r="B444" s="43"/>
      <c r="C444" s="44"/>
      <c r="D444" s="43"/>
      <c r="E444" s="43"/>
      <c r="F444" s="43"/>
      <c r="G444" s="43"/>
    </row>
    <row r="445" spans="1:7" x14ac:dyDescent="0.2">
      <c r="A445" s="42"/>
      <c r="B445" s="43"/>
      <c r="C445" s="44"/>
      <c r="D445" s="43"/>
      <c r="E445" s="43"/>
      <c r="F445" s="43"/>
      <c r="G445" s="43"/>
    </row>
    <row r="446" spans="1:7" x14ac:dyDescent="0.2">
      <c r="A446" s="42"/>
      <c r="B446" s="43"/>
      <c r="C446" s="44"/>
      <c r="D446" s="43"/>
      <c r="E446" s="43"/>
      <c r="F446" s="43"/>
      <c r="G446" s="43"/>
    </row>
    <row r="447" spans="1:7" x14ac:dyDescent="0.2">
      <c r="A447" s="42"/>
      <c r="B447" s="43"/>
      <c r="C447" s="44"/>
      <c r="D447" s="43"/>
      <c r="E447" s="43"/>
      <c r="F447" s="43"/>
      <c r="G447" s="43"/>
    </row>
    <row r="448" spans="1:7" x14ac:dyDescent="0.2">
      <c r="A448" s="42"/>
      <c r="B448" s="43"/>
      <c r="C448" s="44"/>
      <c r="D448" s="43"/>
      <c r="E448" s="43"/>
      <c r="F448" s="43"/>
      <c r="G448" s="43"/>
    </row>
    <row r="449" spans="1:7" x14ac:dyDescent="0.2">
      <c r="A449" s="42"/>
      <c r="B449" s="43"/>
      <c r="C449" s="44"/>
      <c r="D449" s="43"/>
      <c r="E449" s="43"/>
      <c r="F449" s="43"/>
      <c r="G449" s="43"/>
    </row>
    <row r="450" spans="1:7" x14ac:dyDescent="0.2">
      <c r="A450" s="42"/>
      <c r="B450" s="43"/>
      <c r="C450" s="44"/>
      <c r="D450" s="43"/>
      <c r="E450" s="43"/>
      <c r="F450" s="43"/>
      <c r="G450" s="43"/>
    </row>
    <row r="451" spans="1:7" x14ac:dyDescent="0.2">
      <c r="A451" s="42"/>
      <c r="B451" s="43"/>
      <c r="C451" s="44"/>
      <c r="D451" s="43"/>
      <c r="E451" s="43"/>
      <c r="F451" s="43"/>
      <c r="G451" s="43"/>
    </row>
    <row r="452" spans="1:7" x14ac:dyDescent="0.2">
      <c r="A452" s="42"/>
      <c r="B452" s="43"/>
      <c r="C452" s="44"/>
      <c r="D452" s="43"/>
      <c r="E452" s="43"/>
      <c r="F452" s="43"/>
      <c r="G452" s="43"/>
    </row>
    <row r="453" spans="1:7" x14ac:dyDescent="0.2">
      <c r="A453" s="42"/>
      <c r="B453" s="43"/>
      <c r="C453" s="44"/>
      <c r="D453" s="43"/>
      <c r="E453" s="43"/>
      <c r="F453" s="43"/>
      <c r="G453" s="43"/>
    </row>
  </sheetData>
  <mergeCells count="5">
    <mergeCell ref="A6:G6"/>
    <mergeCell ref="A7:G7"/>
    <mergeCell ref="A9:A10"/>
    <mergeCell ref="B9:D9"/>
    <mergeCell ref="E9:G9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8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rgb="FF0070C0"/>
  </sheetPr>
  <dimension ref="A1:G453"/>
  <sheetViews>
    <sheetView view="pageBreakPreview" zoomScaleNormal="100" zoomScaleSheetLayoutView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13" sqref="B13"/>
    </sheetView>
  </sheetViews>
  <sheetFormatPr defaultRowHeight="11.25" x14ac:dyDescent="0.2"/>
  <cols>
    <col min="1" max="1" width="45.83203125" style="7" customWidth="1"/>
    <col min="2" max="2" width="18.83203125" style="2" customWidth="1"/>
    <col min="3" max="3" width="18.83203125" style="8" customWidth="1"/>
    <col min="4" max="4" width="13.83203125" style="2" customWidth="1"/>
    <col min="5" max="6" width="18.83203125" style="2" customWidth="1"/>
    <col min="7" max="7" width="13.83203125" style="2" customWidth="1"/>
    <col min="8" max="16384" width="9.33203125" style="2"/>
  </cols>
  <sheetData>
    <row r="1" spans="1:7" x14ac:dyDescent="0.2">
      <c r="A1" s="1"/>
      <c r="C1" s="2"/>
      <c r="D1" s="1"/>
      <c r="E1" s="1"/>
      <c r="F1" s="3"/>
      <c r="G1" s="1"/>
    </row>
    <row r="2" spans="1:7" x14ac:dyDescent="0.2">
      <c r="A2" s="1"/>
      <c r="C2" s="2"/>
      <c r="D2" s="1"/>
      <c r="E2" s="1"/>
      <c r="F2" s="4"/>
      <c r="G2" s="1"/>
    </row>
    <row r="3" spans="1:7" x14ac:dyDescent="0.2">
      <c r="A3" s="1"/>
      <c r="C3" s="2"/>
      <c r="D3" s="1"/>
      <c r="E3" s="1"/>
      <c r="F3" s="4"/>
      <c r="G3" s="1"/>
    </row>
    <row r="4" spans="1:7" x14ac:dyDescent="0.2">
      <c r="A4" s="1"/>
      <c r="C4" s="2"/>
      <c r="D4" s="1"/>
      <c r="E4" s="1"/>
      <c r="F4" s="4"/>
      <c r="G4" s="1"/>
    </row>
    <row r="5" spans="1:7" x14ac:dyDescent="0.2">
      <c r="A5" s="5"/>
      <c r="B5" s="5"/>
      <c r="C5" s="5"/>
      <c r="D5" s="5"/>
      <c r="E5" s="5"/>
      <c r="F5" s="5"/>
      <c r="G5" s="5"/>
    </row>
    <row r="6" spans="1:7" ht="23.25" customHeight="1" x14ac:dyDescent="0.2">
      <c r="A6" s="54" t="s">
        <v>448</v>
      </c>
      <c r="B6" s="54"/>
      <c r="C6" s="54"/>
      <c r="D6" s="54"/>
      <c r="E6" s="54"/>
      <c r="F6" s="54"/>
      <c r="G6" s="54"/>
    </row>
    <row r="7" spans="1:7" ht="12.75" x14ac:dyDescent="0.2">
      <c r="A7" s="54" t="str">
        <f>"WYDATKI "&amp;(UPPER(MID([9]Table!$D$26,10,99)))</f>
        <v>WYDATKI ŚRÓDMIEŚCIE</v>
      </c>
      <c r="B7" s="54"/>
      <c r="C7" s="54"/>
      <c r="D7" s="54"/>
      <c r="E7" s="54"/>
      <c r="F7" s="54"/>
      <c r="G7" s="54"/>
    </row>
    <row r="8" spans="1:7" x14ac:dyDescent="0.2">
      <c r="A8" s="2"/>
      <c r="C8" s="2"/>
    </row>
    <row r="9" spans="1:7" s="12" customFormat="1" ht="18" customHeight="1" x14ac:dyDescent="0.2">
      <c r="A9" s="55" t="s">
        <v>2</v>
      </c>
      <c r="B9" s="56" t="s">
        <v>3</v>
      </c>
      <c r="C9" s="56"/>
      <c r="D9" s="56"/>
      <c r="E9" s="56" t="s">
        <v>12</v>
      </c>
      <c r="F9" s="56"/>
      <c r="G9" s="56"/>
    </row>
    <row r="10" spans="1:7" s="14" customFormat="1" ht="23.25" customHeight="1" x14ac:dyDescent="0.2">
      <c r="A10" s="55"/>
      <c r="B10" s="13" t="s">
        <v>3</v>
      </c>
      <c r="C10" s="13" t="s">
        <v>1</v>
      </c>
      <c r="D10" s="13" t="s">
        <v>13</v>
      </c>
      <c r="E10" s="13" t="s">
        <v>3</v>
      </c>
      <c r="F10" s="13" t="s">
        <v>1</v>
      </c>
      <c r="G10" s="13" t="s">
        <v>14</v>
      </c>
    </row>
    <row r="11" spans="1:7" s="50" customFormat="1" ht="9.75" x14ac:dyDescent="0.2">
      <c r="A11" s="48">
        <v>1</v>
      </c>
      <c r="B11" s="49">
        <v>2</v>
      </c>
      <c r="C11" s="49">
        <v>3</v>
      </c>
      <c r="D11" s="49">
        <v>4</v>
      </c>
      <c r="E11" s="49">
        <v>5</v>
      </c>
      <c r="F11" s="49">
        <v>6</v>
      </c>
      <c r="G11" s="49">
        <v>7</v>
      </c>
    </row>
    <row r="12" spans="1:7" s="6" customFormat="1" x14ac:dyDescent="0.2">
      <c r="A12" s="15" t="s">
        <v>0</v>
      </c>
      <c r="B12" s="16">
        <v>1084584252</v>
      </c>
      <c r="C12" s="17">
        <v>560619655.35000002</v>
      </c>
      <c r="D12" s="18">
        <v>51.689820714</v>
      </c>
      <c r="E12" s="16">
        <v>255595596</v>
      </c>
      <c r="F12" s="17">
        <v>144253798.68000001</v>
      </c>
      <c r="G12" s="18">
        <v>56.438295861999997</v>
      </c>
    </row>
    <row r="13" spans="1:7" s="43" customFormat="1" x14ac:dyDescent="0.2">
      <c r="A13" s="19" t="s">
        <v>15</v>
      </c>
      <c r="B13" s="16">
        <v>17141205</v>
      </c>
      <c r="C13" s="17">
        <v>6713099.7199999997</v>
      </c>
      <c r="D13" s="18">
        <v>39.163522751000002</v>
      </c>
      <c r="E13" s="16"/>
      <c r="F13" s="16"/>
      <c r="G13" s="16"/>
    </row>
    <row r="14" spans="1:7" s="43" customFormat="1" x14ac:dyDescent="0.2">
      <c r="A14" s="20" t="s">
        <v>16</v>
      </c>
      <c r="B14" s="21">
        <v>17141205</v>
      </c>
      <c r="C14" s="22">
        <v>6713099.7199999997</v>
      </c>
      <c r="D14" s="23">
        <v>39.163522751000002</v>
      </c>
      <c r="E14" s="21"/>
      <c r="F14" s="21"/>
      <c r="G14" s="21"/>
    </row>
    <row r="15" spans="1:7" s="43" customFormat="1" x14ac:dyDescent="0.2">
      <c r="A15" s="24" t="s">
        <v>17</v>
      </c>
      <c r="B15" s="25">
        <v>12292680</v>
      </c>
      <c r="C15" s="26">
        <v>4769415.88</v>
      </c>
      <c r="D15" s="27">
        <v>38.798828897</v>
      </c>
      <c r="E15" s="25"/>
      <c r="F15" s="25"/>
      <c r="G15" s="25"/>
    </row>
    <row r="16" spans="1:7" s="43" customFormat="1" x14ac:dyDescent="0.2">
      <c r="A16" s="28" t="s">
        <v>18</v>
      </c>
      <c r="B16" s="29">
        <v>12142680</v>
      </c>
      <c r="C16" s="30">
        <v>4769415.88</v>
      </c>
      <c r="D16" s="31">
        <v>39.278115540000002</v>
      </c>
      <c r="E16" s="29"/>
      <c r="F16" s="29"/>
      <c r="G16" s="29"/>
    </row>
    <row r="17" spans="1:7" s="43" customFormat="1" x14ac:dyDescent="0.2">
      <c r="A17" s="28" t="s">
        <v>19</v>
      </c>
      <c r="B17" s="29">
        <v>150000</v>
      </c>
      <c r="C17" s="32">
        <v>0</v>
      </c>
      <c r="D17" s="33">
        <v>0</v>
      </c>
      <c r="E17" s="29"/>
      <c r="F17" s="29"/>
      <c r="G17" s="29"/>
    </row>
    <row r="18" spans="1:7" s="43" customFormat="1" x14ac:dyDescent="0.2">
      <c r="A18" s="24" t="s">
        <v>20</v>
      </c>
      <c r="B18" s="25">
        <v>1806000</v>
      </c>
      <c r="C18" s="26">
        <v>591538.22</v>
      </c>
      <c r="D18" s="27">
        <v>32.754054263999997</v>
      </c>
      <c r="E18" s="25"/>
      <c r="F18" s="25"/>
      <c r="G18" s="25"/>
    </row>
    <row r="19" spans="1:7" s="43" customFormat="1" x14ac:dyDescent="0.2">
      <c r="A19" s="28" t="s">
        <v>229</v>
      </c>
      <c r="B19" s="29">
        <v>976000</v>
      </c>
      <c r="C19" s="30">
        <v>293306.96000000002</v>
      </c>
      <c r="D19" s="31">
        <v>30.051942622999999</v>
      </c>
      <c r="E19" s="29"/>
      <c r="F19" s="29"/>
      <c r="G19" s="29"/>
    </row>
    <row r="20" spans="1:7" s="43" customFormat="1" x14ac:dyDescent="0.2">
      <c r="A20" s="28" t="s">
        <v>21</v>
      </c>
      <c r="B20" s="29">
        <v>830000</v>
      </c>
      <c r="C20" s="30">
        <v>298231.26</v>
      </c>
      <c r="D20" s="31">
        <v>35.931477108000003</v>
      </c>
      <c r="E20" s="29"/>
      <c r="F20" s="29"/>
      <c r="G20" s="29"/>
    </row>
    <row r="21" spans="1:7" s="43" customFormat="1" x14ac:dyDescent="0.2">
      <c r="A21" s="24" t="s">
        <v>22</v>
      </c>
      <c r="B21" s="25">
        <v>100000</v>
      </c>
      <c r="C21" s="26">
        <v>4268.1000000000004</v>
      </c>
      <c r="D21" s="27">
        <v>4.2680999999999996</v>
      </c>
      <c r="E21" s="25"/>
      <c r="F21" s="25"/>
      <c r="G21" s="25"/>
    </row>
    <row r="22" spans="1:7" s="43" customFormat="1" ht="21" x14ac:dyDescent="0.2">
      <c r="A22" s="24" t="s">
        <v>231</v>
      </c>
      <c r="B22" s="25">
        <v>2942525</v>
      </c>
      <c r="C22" s="26">
        <v>1347877.52</v>
      </c>
      <c r="D22" s="27">
        <v>45.806833247</v>
      </c>
      <c r="E22" s="25"/>
      <c r="F22" s="25"/>
      <c r="G22" s="25"/>
    </row>
    <row r="23" spans="1:7" s="43" customFormat="1" ht="22.5" x14ac:dyDescent="0.2">
      <c r="A23" s="19" t="s">
        <v>23</v>
      </c>
      <c r="B23" s="16">
        <v>226057814</v>
      </c>
      <c r="C23" s="17">
        <v>120935319.16</v>
      </c>
      <c r="D23" s="18">
        <v>53.497517746</v>
      </c>
      <c r="E23" s="16">
        <v>2046730</v>
      </c>
      <c r="F23" s="17">
        <v>559824.87</v>
      </c>
      <c r="G23" s="18">
        <v>27.352160274999999</v>
      </c>
    </row>
    <row r="24" spans="1:7" s="43" customFormat="1" ht="33.75" x14ac:dyDescent="0.2">
      <c r="A24" s="20" t="s">
        <v>26</v>
      </c>
      <c r="B24" s="21">
        <v>208182041</v>
      </c>
      <c r="C24" s="22">
        <v>114407260.72</v>
      </c>
      <c r="D24" s="23">
        <v>54.955393929000003</v>
      </c>
      <c r="E24" s="21">
        <v>628772</v>
      </c>
      <c r="F24" s="22">
        <v>145321.91</v>
      </c>
      <c r="G24" s="23">
        <v>23.112019936999999</v>
      </c>
    </row>
    <row r="25" spans="1:7" s="43" customFormat="1" ht="21" x14ac:dyDescent="0.2">
      <c r="A25" s="24" t="s">
        <v>27</v>
      </c>
      <c r="B25" s="25">
        <v>23817946</v>
      </c>
      <c r="C25" s="26">
        <v>9783259.5600000005</v>
      </c>
      <c r="D25" s="27">
        <v>41.075160553000003</v>
      </c>
      <c r="E25" s="25"/>
      <c r="F25" s="25"/>
      <c r="G25" s="25"/>
    </row>
    <row r="26" spans="1:7" s="43" customFormat="1" ht="21" x14ac:dyDescent="0.2">
      <c r="A26" s="24" t="s">
        <v>28</v>
      </c>
      <c r="B26" s="25">
        <v>15824780</v>
      </c>
      <c r="C26" s="26">
        <v>6196532.2000000002</v>
      </c>
      <c r="D26" s="27">
        <v>39.157145945000003</v>
      </c>
      <c r="E26" s="25"/>
      <c r="F26" s="25"/>
      <c r="G26" s="25"/>
    </row>
    <row r="27" spans="1:7" s="43" customFormat="1" ht="21" x14ac:dyDescent="0.2">
      <c r="A27" s="24" t="s">
        <v>181</v>
      </c>
      <c r="B27" s="25">
        <v>56014644</v>
      </c>
      <c r="C27" s="26">
        <v>26388064.300000001</v>
      </c>
      <c r="D27" s="27">
        <v>47.109224331</v>
      </c>
      <c r="E27" s="25"/>
      <c r="F27" s="25"/>
      <c r="G27" s="25"/>
    </row>
    <row r="28" spans="1:7" s="43" customFormat="1" x14ac:dyDescent="0.2">
      <c r="A28" s="24" t="s">
        <v>29</v>
      </c>
      <c r="B28" s="25">
        <v>112424671</v>
      </c>
      <c r="C28" s="26">
        <v>72039404.659999996</v>
      </c>
      <c r="D28" s="27">
        <v>64.077932378</v>
      </c>
      <c r="E28" s="25">
        <v>528772</v>
      </c>
      <c r="F28" s="26">
        <v>145321.91</v>
      </c>
      <c r="G28" s="27">
        <v>27.482905676000001</v>
      </c>
    </row>
    <row r="29" spans="1:7" s="43" customFormat="1" ht="21" x14ac:dyDescent="0.2">
      <c r="A29" s="24" t="s">
        <v>30</v>
      </c>
      <c r="B29" s="25">
        <v>100000</v>
      </c>
      <c r="C29" s="36">
        <v>0</v>
      </c>
      <c r="D29" s="37">
        <v>0</v>
      </c>
      <c r="E29" s="25">
        <v>100000</v>
      </c>
      <c r="F29" s="36">
        <v>0</v>
      </c>
      <c r="G29" s="37">
        <v>0</v>
      </c>
    </row>
    <row r="30" spans="1:7" s="43" customFormat="1" ht="22.5" x14ac:dyDescent="0.2">
      <c r="A30" s="20" t="s">
        <v>31</v>
      </c>
      <c r="B30" s="21">
        <v>550850</v>
      </c>
      <c r="C30" s="22">
        <v>23999.67</v>
      </c>
      <c r="D30" s="23">
        <v>4.3568430610000002</v>
      </c>
      <c r="E30" s="21">
        <v>550850</v>
      </c>
      <c r="F30" s="22">
        <v>23999.67</v>
      </c>
      <c r="G30" s="23">
        <v>4.3568430610000002</v>
      </c>
    </row>
    <row r="31" spans="1:7" s="43" customFormat="1" ht="21" x14ac:dyDescent="0.2">
      <c r="A31" s="24" t="s">
        <v>32</v>
      </c>
      <c r="B31" s="25">
        <v>311900</v>
      </c>
      <c r="C31" s="26">
        <v>23384.67</v>
      </c>
      <c r="D31" s="27">
        <v>7.4974895799999999</v>
      </c>
      <c r="E31" s="25">
        <v>311900</v>
      </c>
      <c r="F31" s="26">
        <v>23384.67</v>
      </c>
      <c r="G31" s="27">
        <v>7.4974895799999999</v>
      </c>
    </row>
    <row r="32" spans="1:7" s="43" customFormat="1" ht="21" x14ac:dyDescent="0.2">
      <c r="A32" s="24" t="s">
        <v>33</v>
      </c>
      <c r="B32" s="25">
        <v>238950</v>
      </c>
      <c r="C32" s="26">
        <v>615</v>
      </c>
      <c r="D32" s="27">
        <v>0.25737601999999998</v>
      </c>
      <c r="E32" s="25">
        <v>238950</v>
      </c>
      <c r="F32" s="26">
        <v>615</v>
      </c>
      <c r="G32" s="27">
        <v>0.25737601999999998</v>
      </c>
    </row>
    <row r="33" spans="1:7" s="43" customFormat="1" x14ac:dyDescent="0.2">
      <c r="A33" s="20" t="s">
        <v>34</v>
      </c>
      <c r="B33" s="21">
        <v>17324923</v>
      </c>
      <c r="C33" s="22">
        <v>6504058.7699999996</v>
      </c>
      <c r="D33" s="23">
        <v>37.541631614000003</v>
      </c>
      <c r="E33" s="21">
        <v>867108</v>
      </c>
      <c r="F33" s="22">
        <v>390503.29</v>
      </c>
      <c r="G33" s="23">
        <v>45.035138645000004</v>
      </c>
    </row>
    <row r="34" spans="1:7" s="43" customFormat="1" ht="21" x14ac:dyDescent="0.2">
      <c r="A34" s="24" t="s">
        <v>35</v>
      </c>
      <c r="B34" s="25">
        <v>12953426</v>
      </c>
      <c r="C34" s="26">
        <v>5397709.1299999999</v>
      </c>
      <c r="D34" s="27">
        <v>41.670127501000003</v>
      </c>
      <c r="E34" s="25"/>
      <c r="F34" s="25"/>
      <c r="G34" s="25"/>
    </row>
    <row r="35" spans="1:7" s="43" customFormat="1" x14ac:dyDescent="0.2">
      <c r="A35" s="24" t="s">
        <v>182</v>
      </c>
      <c r="B35" s="25">
        <v>3504389</v>
      </c>
      <c r="C35" s="26">
        <v>715846.35</v>
      </c>
      <c r="D35" s="27">
        <v>20.427137226999999</v>
      </c>
      <c r="E35" s="25"/>
      <c r="F35" s="25"/>
      <c r="G35" s="25"/>
    </row>
    <row r="36" spans="1:7" s="43" customFormat="1" x14ac:dyDescent="0.2">
      <c r="A36" s="24" t="s">
        <v>36</v>
      </c>
      <c r="B36" s="25">
        <v>867108</v>
      </c>
      <c r="C36" s="26">
        <v>390503.29</v>
      </c>
      <c r="D36" s="27">
        <v>45.035138645000004</v>
      </c>
      <c r="E36" s="25">
        <v>867108</v>
      </c>
      <c r="F36" s="26">
        <v>390503.29</v>
      </c>
      <c r="G36" s="27">
        <v>45.035138645000004</v>
      </c>
    </row>
    <row r="37" spans="1:7" s="43" customFormat="1" ht="22.5" x14ac:dyDescent="0.2">
      <c r="A37" s="19" t="s">
        <v>37</v>
      </c>
      <c r="B37" s="16">
        <v>29741420</v>
      </c>
      <c r="C37" s="17">
        <v>12506643.800000001</v>
      </c>
      <c r="D37" s="18">
        <v>42.051266550000001</v>
      </c>
      <c r="E37" s="16">
        <v>224000</v>
      </c>
      <c r="F37" s="17">
        <v>3690</v>
      </c>
      <c r="G37" s="18">
        <v>1.647321429</v>
      </c>
    </row>
    <row r="38" spans="1:7" s="43" customFormat="1" x14ac:dyDescent="0.2">
      <c r="A38" s="20" t="s">
        <v>38</v>
      </c>
      <c r="B38" s="21">
        <v>5107070</v>
      </c>
      <c r="C38" s="22">
        <v>2215008.31</v>
      </c>
      <c r="D38" s="23">
        <v>43.371410808999997</v>
      </c>
      <c r="E38" s="21">
        <v>120000</v>
      </c>
      <c r="F38" s="22">
        <v>1845</v>
      </c>
      <c r="G38" s="23">
        <v>1.5375000000000001</v>
      </c>
    </row>
    <row r="39" spans="1:7" s="43" customFormat="1" x14ac:dyDescent="0.2">
      <c r="A39" s="24" t="s">
        <v>39</v>
      </c>
      <c r="B39" s="25">
        <v>4734310</v>
      </c>
      <c r="C39" s="26">
        <v>2141073.6800000002</v>
      </c>
      <c r="D39" s="27">
        <v>45.224619427</v>
      </c>
      <c r="E39" s="25"/>
      <c r="F39" s="25"/>
      <c r="G39" s="25"/>
    </row>
    <row r="40" spans="1:7" s="43" customFormat="1" x14ac:dyDescent="0.2">
      <c r="A40" s="28" t="s">
        <v>40</v>
      </c>
      <c r="B40" s="29">
        <v>2363810</v>
      </c>
      <c r="C40" s="30">
        <v>1640492.83</v>
      </c>
      <c r="D40" s="31">
        <v>69.400367626999994</v>
      </c>
      <c r="E40" s="29"/>
      <c r="F40" s="29"/>
      <c r="G40" s="29"/>
    </row>
    <row r="41" spans="1:7" s="43" customFormat="1" x14ac:dyDescent="0.2">
      <c r="A41" s="28" t="s">
        <v>41</v>
      </c>
      <c r="B41" s="29">
        <v>2370500</v>
      </c>
      <c r="C41" s="30">
        <v>500580.85</v>
      </c>
      <c r="D41" s="31">
        <v>21.117099767999999</v>
      </c>
      <c r="E41" s="29"/>
      <c r="F41" s="29"/>
      <c r="G41" s="29"/>
    </row>
    <row r="42" spans="1:7" s="43" customFormat="1" x14ac:dyDescent="0.2">
      <c r="A42" s="24" t="s">
        <v>45</v>
      </c>
      <c r="B42" s="25">
        <v>165760</v>
      </c>
      <c r="C42" s="26">
        <v>72089.63</v>
      </c>
      <c r="D42" s="27">
        <v>43.490365589</v>
      </c>
      <c r="E42" s="25"/>
      <c r="F42" s="25"/>
      <c r="G42" s="25"/>
    </row>
    <row r="43" spans="1:7" s="43" customFormat="1" ht="21" x14ac:dyDescent="0.2">
      <c r="A43" s="24" t="s">
        <v>49</v>
      </c>
      <c r="B43" s="25">
        <v>30000</v>
      </c>
      <c r="C43" s="26">
        <v>1845</v>
      </c>
      <c r="D43" s="27">
        <v>6.15</v>
      </c>
      <c r="E43" s="25">
        <v>30000</v>
      </c>
      <c r="F43" s="26">
        <v>1845</v>
      </c>
      <c r="G43" s="27">
        <v>6.15</v>
      </c>
    </row>
    <row r="44" spans="1:7" s="43" customFormat="1" ht="21" x14ac:dyDescent="0.2">
      <c r="A44" s="24" t="s">
        <v>50</v>
      </c>
      <c r="B44" s="25">
        <v>177000</v>
      </c>
      <c r="C44" s="36">
        <v>0</v>
      </c>
      <c r="D44" s="37">
        <v>0</v>
      </c>
      <c r="E44" s="25">
        <v>90000</v>
      </c>
      <c r="F44" s="36">
        <v>0</v>
      </c>
      <c r="G44" s="37">
        <v>0</v>
      </c>
    </row>
    <row r="45" spans="1:7" s="43" customFormat="1" x14ac:dyDescent="0.2">
      <c r="A45" s="20" t="s">
        <v>10</v>
      </c>
      <c r="B45" s="21">
        <v>350204</v>
      </c>
      <c r="C45" s="22">
        <v>183784.14</v>
      </c>
      <c r="D45" s="23">
        <v>52.479166429000003</v>
      </c>
      <c r="E45" s="21">
        <v>14000</v>
      </c>
      <c r="F45" s="34">
        <v>0</v>
      </c>
      <c r="G45" s="35">
        <v>0</v>
      </c>
    </row>
    <row r="46" spans="1:7" s="43" customFormat="1" ht="21" x14ac:dyDescent="0.2">
      <c r="A46" s="24" t="s">
        <v>51</v>
      </c>
      <c r="B46" s="25">
        <v>350204</v>
      </c>
      <c r="C46" s="26">
        <v>183784.14</v>
      </c>
      <c r="D46" s="27">
        <v>52.479166429000003</v>
      </c>
      <c r="E46" s="25">
        <v>14000</v>
      </c>
      <c r="F46" s="36">
        <v>0</v>
      </c>
      <c r="G46" s="37">
        <v>0</v>
      </c>
    </row>
    <row r="47" spans="1:7" s="43" customFormat="1" x14ac:dyDescent="0.2">
      <c r="A47" s="20" t="s">
        <v>53</v>
      </c>
      <c r="B47" s="21">
        <v>6762087</v>
      </c>
      <c r="C47" s="22">
        <v>1364413.21</v>
      </c>
      <c r="D47" s="23">
        <v>20.177398043</v>
      </c>
      <c r="E47" s="21">
        <v>10000</v>
      </c>
      <c r="F47" s="22">
        <v>1845</v>
      </c>
      <c r="G47" s="23">
        <v>18.45</v>
      </c>
    </row>
    <row r="48" spans="1:7" s="43" customFormat="1" x14ac:dyDescent="0.2">
      <c r="A48" s="24" t="s">
        <v>54</v>
      </c>
      <c r="B48" s="25">
        <v>2312328</v>
      </c>
      <c r="C48" s="26">
        <v>715468.91</v>
      </c>
      <c r="D48" s="27">
        <v>30.941497486999999</v>
      </c>
      <c r="E48" s="25"/>
      <c r="F48" s="25"/>
      <c r="G48" s="25"/>
    </row>
    <row r="49" spans="1:7" s="43" customFormat="1" x14ac:dyDescent="0.2">
      <c r="A49" s="24" t="s">
        <v>55</v>
      </c>
      <c r="B49" s="25">
        <v>2770750</v>
      </c>
      <c r="C49" s="26">
        <v>586377.74</v>
      </c>
      <c r="D49" s="27">
        <v>21.163141388</v>
      </c>
      <c r="E49" s="25"/>
      <c r="F49" s="25"/>
      <c r="G49" s="25"/>
    </row>
    <row r="50" spans="1:7" s="43" customFormat="1" x14ac:dyDescent="0.2">
      <c r="A50" s="24" t="s">
        <v>56</v>
      </c>
      <c r="B50" s="25">
        <v>1639000</v>
      </c>
      <c r="C50" s="26">
        <v>60721.56</v>
      </c>
      <c r="D50" s="27">
        <v>3.7047931670000001</v>
      </c>
      <c r="E50" s="25"/>
      <c r="F50" s="25"/>
      <c r="G50" s="25"/>
    </row>
    <row r="51" spans="1:7" s="43" customFormat="1" x14ac:dyDescent="0.2">
      <c r="A51" s="24" t="s">
        <v>57</v>
      </c>
      <c r="B51" s="25">
        <v>40009</v>
      </c>
      <c r="C51" s="26">
        <v>1845</v>
      </c>
      <c r="D51" s="27">
        <v>4.6114624209999997</v>
      </c>
      <c r="E51" s="25">
        <v>10000</v>
      </c>
      <c r="F51" s="26">
        <v>1845</v>
      </c>
      <c r="G51" s="27">
        <v>18.45</v>
      </c>
    </row>
    <row r="52" spans="1:7" s="43" customFormat="1" ht="22.5" x14ac:dyDescent="0.2">
      <c r="A52" s="20" t="s">
        <v>58</v>
      </c>
      <c r="B52" s="21">
        <v>17522059</v>
      </c>
      <c r="C52" s="22">
        <v>8743438.1400000006</v>
      </c>
      <c r="D52" s="23">
        <v>49.899604492999998</v>
      </c>
      <c r="E52" s="21">
        <v>80000</v>
      </c>
      <c r="F52" s="34">
        <v>0</v>
      </c>
      <c r="G52" s="35">
        <v>0</v>
      </c>
    </row>
    <row r="53" spans="1:7" s="43" customFormat="1" ht="21" x14ac:dyDescent="0.2">
      <c r="A53" s="24" t="s">
        <v>59</v>
      </c>
      <c r="B53" s="25">
        <v>330000</v>
      </c>
      <c r="C53" s="26">
        <v>107728.11</v>
      </c>
      <c r="D53" s="27">
        <v>32.644881818000002</v>
      </c>
      <c r="E53" s="25"/>
      <c r="F53" s="25"/>
      <c r="G53" s="25"/>
    </row>
    <row r="54" spans="1:7" s="43" customFormat="1" ht="21" x14ac:dyDescent="0.2">
      <c r="A54" s="24" t="s">
        <v>250</v>
      </c>
      <c r="B54" s="25">
        <v>14973919</v>
      </c>
      <c r="C54" s="26">
        <v>7667471.8499999996</v>
      </c>
      <c r="D54" s="27">
        <v>51.205511729999998</v>
      </c>
      <c r="E54" s="25"/>
      <c r="F54" s="25"/>
      <c r="G54" s="25"/>
    </row>
    <row r="55" spans="1:7" s="43" customFormat="1" ht="22.5" x14ac:dyDescent="0.2">
      <c r="A55" s="28" t="s">
        <v>411</v>
      </c>
      <c r="B55" s="29">
        <v>14973919</v>
      </c>
      <c r="C55" s="30">
        <v>7667471.8499999996</v>
      </c>
      <c r="D55" s="31">
        <v>51.205511729999998</v>
      </c>
      <c r="E55" s="29"/>
      <c r="F55" s="29"/>
      <c r="G55" s="29"/>
    </row>
    <row r="56" spans="1:7" s="43" customFormat="1" ht="21" x14ac:dyDescent="0.2">
      <c r="A56" s="24" t="s">
        <v>184</v>
      </c>
      <c r="B56" s="25">
        <v>2138140</v>
      </c>
      <c r="C56" s="26">
        <v>968238.18</v>
      </c>
      <c r="D56" s="27">
        <v>45.284133873000002</v>
      </c>
      <c r="E56" s="25"/>
      <c r="F56" s="25"/>
      <c r="G56" s="25"/>
    </row>
    <row r="57" spans="1:7" s="43" customFormat="1" x14ac:dyDescent="0.2">
      <c r="A57" s="24" t="s">
        <v>60</v>
      </c>
      <c r="B57" s="25">
        <v>80000</v>
      </c>
      <c r="C57" s="36">
        <v>0</v>
      </c>
      <c r="D57" s="37">
        <v>0</v>
      </c>
      <c r="E57" s="25">
        <v>80000</v>
      </c>
      <c r="F57" s="36">
        <v>0</v>
      </c>
      <c r="G57" s="37">
        <v>0</v>
      </c>
    </row>
    <row r="58" spans="1:7" s="43" customFormat="1" x14ac:dyDescent="0.2">
      <c r="A58" s="19" t="s">
        <v>61</v>
      </c>
      <c r="B58" s="16">
        <v>3748</v>
      </c>
      <c r="C58" s="17">
        <v>3747.6</v>
      </c>
      <c r="D58" s="18">
        <v>99.989327641000003</v>
      </c>
      <c r="E58" s="16">
        <v>3748</v>
      </c>
      <c r="F58" s="17">
        <v>3747.6</v>
      </c>
      <c r="G58" s="18">
        <v>99.989327641000003</v>
      </c>
    </row>
    <row r="59" spans="1:7" s="43" customFormat="1" x14ac:dyDescent="0.2">
      <c r="A59" s="20" t="s">
        <v>62</v>
      </c>
      <c r="B59" s="21">
        <v>3748</v>
      </c>
      <c r="C59" s="22">
        <v>3747.6</v>
      </c>
      <c r="D59" s="23">
        <v>99.989327641000003</v>
      </c>
      <c r="E59" s="21">
        <v>3748</v>
      </c>
      <c r="F59" s="22">
        <v>3747.6</v>
      </c>
      <c r="G59" s="23">
        <v>99.989327641000003</v>
      </c>
    </row>
    <row r="60" spans="1:7" s="43" customFormat="1" x14ac:dyDescent="0.2">
      <c r="A60" s="24" t="s">
        <v>6</v>
      </c>
      <c r="B60" s="25">
        <v>3748</v>
      </c>
      <c r="C60" s="26">
        <v>3747.6</v>
      </c>
      <c r="D60" s="27">
        <v>99.989327641000003</v>
      </c>
      <c r="E60" s="25">
        <v>3748</v>
      </c>
      <c r="F60" s="26">
        <v>3747.6</v>
      </c>
      <c r="G60" s="27">
        <v>99.989327641000003</v>
      </c>
    </row>
    <row r="61" spans="1:7" s="43" customFormat="1" x14ac:dyDescent="0.2">
      <c r="A61" s="19" t="s">
        <v>63</v>
      </c>
      <c r="B61" s="16">
        <v>629316961</v>
      </c>
      <c r="C61" s="17">
        <v>332152989.06</v>
      </c>
      <c r="D61" s="18">
        <v>52.779920079</v>
      </c>
      <c r="E61" s="16">
        <v>119559072</v>
      </c>
      <c r="F61" s="17">
        <v>76681714.909999996</v>
      </c>
      <c r="G61" s="18">
        <v>64.137094430999994</v>
      </c>
    </row>
    <row r="62" spans="1:7" s="43" customFormat="1" x14ac:dyDescent="0.2">
      <c r="A62" s="20" t="s">
        <v>64</v>
      </c>
      <c r="B62" s="21">
        <v>603517666</v>
      </c>
      <c r="C62" s="22">
        <v>320117698.69999999</v>
      </c>
      <c r="D62" s="23">
        <v>53.041976521000002</v>
      </c>
      <c r="E62" s="21">
        <v>118339326</v>
      </c>
      <c r="F62" s="22">
        <v>76621874.75</v>
      </c>
      <c r="G62" s="23">
        <v>64.747601106000005</v>
      </c>
    </row>
    <row r="63" spans="1:7" s="43" customFormat="1" ht="21" x14ac:dyDescent="0.2">
      <c r="A63" s="24" t="s">
        <v>65</v>
      </c>
      <c r="B63" s="25">
        <v>85644548</v>
      </c>
      <c r="C63" s="26">
        <v>41397316.840000004</v>
      </c>
      <c r="D63" s="27">
        <v>48.336196297999997</v>
      </c>
      <c r="E63" s="25">
        <v>5759008</v>
      </c>
      <c r="F63" s="26">
        <v>4116339.14</v>
      </c>
      <c r="G63" s="27">
        <v>71.476531027999997</v>
      </c>
    </row>
    <row r="64" spans="1:7" s="43" customFormat="1" ht="22.5" x14ac:dyDescent="0.2">
      <c r="A64" s="28" t="s">
        <v>66</v>
      </c>
      <c r="B64" s="29">
        <v>79917237</v>
      </c>
      <c r="C64" s="30">
        <v>37280977.700000003</v>
      </c>
      <c r="D64" s="31">
        <v>46.649482763999998</v>
      </c>
      <c r="E64" s="29">
        <v>31697</v>
      </c>
      <c r="F64" s="32">
        <v>0</v>
      </c>
      <c r="G64" s="33">
        <v>0</v>
      </c>
    </row>
    <row r="65" spans="1:7" s="43" customFormat="1" ht="22.5" x14ac:dyDescent="0.2">
      <c r="A65" s="28" t="s">
        <v>67</v>
      </c>
      <c r="B65" s="29">
        <v>5727311</v>
      </c>
      <c r="C65" s="30">
        <v>4116339.14</v>
      </c>
      <c r="D65" s="31">
        <v>71.872107870999997</v>
      </c>
      <c r="E65" s="29">
        <v>5727311</v>
      </c>
      <c r="F65" s="30">
        <v>4116339.14</v>
      </c>
      <c r="G65" s="31">
        <v>71.872107870999997</v>
      </c>
    </row>
    <row r="66" spans="1:7" s="43" customFormat="1" x14ac:dyDescent="0.2">
      <c r="A66" s="24" t="s">
        <v>185</v>
      </c>
      <c r="B66" s="25">
        <v>9419634</v>
      </c>
      <c r="C66" s="26">
        <v>4447805.28</v>
      </c>
      <c r="D66" s="27">
        <v>47.218451162999997</v>
      </c>
      <c r="E66" s="25">
        <v>2796827</v>
      </c>
      <c r="F66" s="26">
        <v>1165132.26</v>
      </c>
      <c r="G66" s="27">
        <v>41.659075088000002</v>
      </c>
    </row>
    <row r="67" spans="1:7" s="43" customFormat="1" x14ac:dyDescent="0.2">
      <c r="A67" s="28" t="s">
        <v>200</v>
      </c>
      <c r="B67" s="29">
        <v>6628090</v>
      </c>
      <c r="C67" s="30">
        <v>3282673.02</v>
      </c>
      <c r="D67" s="31">
        <v>49.526681441999997</v>
      </c>
      <c r="E67" s="29">
        <v>5283</v>
      </c>
      <c r="F67" s="32">
        <v>0</v>
      </c>
      <c r="G67" s="33">
        <v>0</v>
      </c>
    </row>
    <row r="68" spans="1:7" s="43" customFormat="1" x14ac:dyDescent="0.2">
      <c r="A68" s="28" t="s">
        <v>186</v>
      </c>
      <c r="B68" s="29">
        <v>2791544</v>
      </c>
      <c r="C68" s="30">
        <v>1165132.26</v>
      </c>
      <c r="D68" s="31">
        <v>41.737914932000002</v>
      </c>
      <c r="E68" s="29">
        <v>2791544</v>
      </c>
      <c r="F68" s="30">
        <v>1165132.26</v>
      </c>
      <c r="G68" s="31">
        <v>41.737914932000002</v>
      </c>
    </row>
    <row r="69" spans="1:7" s="43" customFormat="1" ht="21" x14ac:dyDescent="0.2">
      <c r="A69" s="24" t="s">
        <v>68</v>
      </c>
      <c r="B69" s="25">
        <v>504000</v>
      </c>
      <c r="C69" s="26">
        <v>174008.22</v>
      </c>
      <c r="D69" s="27">
        <v>34.525440476</v>
      </c>
      <c r="E69" s="25">
        <v>504000</v>
      </c>
      <c r="F69" s="26">
        <v>174008.22</v>
      </c>
      <c r="G69" s="27">
        <v>34.525440476</v>
      </c>
    </row>
    <row r="70" spans="1:7" s="43" customFormat="1" ht="22.5" x14ac:dyDescent="0.2">
      <c r="A70" s="28" t="s">
        <v>187</v>
      </c>
      <c r="B70" s="29">
        <v>504000</v>
      </c>
      <c r="C70" s="30">
        <v>174008.22</v>
      </c>
      <c r="D70" s="31">
        <v>34.525440476</v>
      </c>
      <c r="E70" s="29">
        <v>504000</v>
      </c>
      <c r="F70" s="30">
        <v>174008.22</v>
      </c>
      <c r="G70" s="31">
        <v>34.525440476</v>
      </c>
    </row>
    <row r="71" spans="1:7" s="43" customFormat="1" x14ac:dyDescent="0.2">
      <c r="A71" s="24" t="s">
        <v>70</v>
      </c>
      <c r="B71" s="25">
        <v>100196720</v>
      </c>
      <c r="C71" s="26">
        <v>52842043.75</v>
      </c>
      <c r="D71" s="27">
        <v>52.738296972000001</v>
      </c>
      <c r="E71" s="25">
        <v>9326632</v>
      </c>
      <c r="F71" s="26">
        <v>6200311.0700000003</v>
      </c>
      <c r="G71" s="27">
        <v>66.479636701000004</v>
      </c>
    </row>
    <row r="72" spans="1:7" s="43" customFormat="1" x14ac:dyDescent="0.2">
      <c r="A72" s="28" t="s">
        <v>71</v>
      </c>
      <c r="B72" s="29">
        <v>90938762</v>
      </c>
      <c r="C72" s="30">
        <v>46641732.68</v>
      </c>
      <c r="D72" s="31">
        <v>51.289166086999998</v>
      </c>
      <c r="E72" s="29">
        <v>68674</v>
      </c>
      <c r="F72" s="32">
        <v>0</v>
      </c>
      <c r="G72" s="33">
        <v>0</v>
      </c>
    </row>
    <row r="73" spans="1:7" s="43" customFormat="1" x14ac:dyDescent="0.2">
      <c r="A73" s="28" t="s">
        <v>72</v>
      </c>
      <c r="B73" s="29">
        <v>9257958</v>
      </c>
      <c r="C73" s="30">
        <v>6200311.0700000003</v>
      </c>
      <c r="D73" s="31">
        <v>66.972771640999994</v>
      </c>
      <c r="E73" s="29">
        <v>9257958</v>
      </c>
      <c r="F73" s="30">
        <v>6200311.0700000003</v>
      </c>
      <c r="G73" s="31">
        <v>66.972771640999994</v>
      </c>
    </row>
    <row r="74" spans="1:7" s="43" customFormat="1" x14ac:dyDescent="0.2">
      <c r="A74" s="24" t="s">
        <v>73</v>
      </c>
      <c r="B74" s="25">
        <v>168321797</v>
      </c>
      <c r="C74" s="26">
        <v>92146828.359999999</v>
      </c>
      <c r="D74" s="27">
        <v>54.744441897999998</v>
      </c>
      <c r="E74" s="25">
        <v>14129306</v>
      </c>
      <c r="F74" s="26">
        <v>9668236.9700000007</v>
      </c>
      <c r="G74" s="27">
        <v>68.426835471999993</v>
      </c>
    </row>
    <row r="75" spans="1:7" s="43" customFormat="1" x14ac:dyDescent="0.2">
      <c r="A75" s="28" t="s">
        <v>74</v>
      </c>
      <c r="B75" s="29">
        <v>154297069</v>
      </c>
      <c r="C75" s="30">
        <v>82519778.150000006</v>
      </c>
      <c r="D75" s="31">
        <v>53.481105432</v>
      </c>
      <c r="E75" s="29">
        <v>104578</v>
      </c>
      <c r="F75" s="30">
        <v>41186.76</v>
      </c>
      <c r="G75" s="31">
        <v>39.383770964999997</v>
      </c>
    </row>
    <row r="76" spans="1:7" s="43" customFormat="1" ht="22.5" x14ac:dyDescent="0.2">
      <c r="A76" s="28" t="s">
        <v>75</v>
      </c>
      <c r="B76" s="29">
        <v>14024728</v>
      </c>
      <c r="C76" s="30">
        <v>9627050.2100000009</v>
      </c>
      <c r="D76" s="31">
        <v>68.643400498999995</v>
      </c>
      <c r="E76" s="29">
        <v>14024728</v>
      </c>
      <c r="F76" s="30">
        <v>9627050.2100000009</v>
      </c>
      <c r="G76" s="31">
        <v>68.643400498999995</v>
      </c>
    </row>
    <row r="77" spans="1:7" s="43" customFormat="1" ht="31.5" x14ac:dyDescent="0.2">
      <c r="A77" s="24" t="s">
        <v>379</v>
      </c>
      <c r="B77" s="25">
        <v>6967360</v>
      </c>
      <c r="C77" s="26">
        <v>3129823.91</v>
      </c>
      <c r="D77" s="27">
        <v>44.921231427999999</v>
      </c>
      <c r="E77" s="25"/>
      <c r="F77" s="25"/>
      <c r="G77" s="25"/>
    </row>
    <row r="78" spans="1:7" s="43" customFormat="1" ht="21" x14ac:dyDescent="0.2">
      <c r="A78" s="24" t="s">
        <v>76</v>
      </c>
      <c r="B78" s="25">
        <v>10229437</v>
      </c>
      <c r="C78" s="26">
        <v>5214659.0199999996</v>
      </c>
      <c r="D78" s="27">
        <v>50.976989447000001</v>
      </c>
      <c r="E78" s="25"/>
      <c r="F78" s="25"/>
      <c r="G78" s="25"/>
    </row>
    <row r="79" spans="1:7" s="43" customFormat="1" x14ac:dyDescent="0.2">
      <c r="A79" s="24" t="s">
        <v>77</v>
      </c>
      <c r="B79" s="25">
        <v>2263585</v>
      </c>
      <c r="C79" s="26">
        <v>1237942.51</v>
      </c>
      <c r="D79" s="27">
        <v>54.689464278999999</v>
      </c>
      <c r="E79" s="25">
        <v>1302543</v>
      </c>
      <c r="F79" s="26">
        <v>765148.23</v>
      </c>
      <c r="G79" s="27">
        <v>58.742646499999999</v>
      </c>
    </row>
    <row r="80" spans="1:7" s="43" customFormat="1" ht="22.5" x14ac:dyDescent="0.2">
      <c r="A80" s="28" t="s">
        <v>201</v>
      </c>
      <c r="B80" s="29">
        <v>961042</v>
      </c>
      <c r="C80" s="30">
        <v>472794.28</v>
      </c>
      <c r="D80" s="31">
        <v>49.196006001999997</v>
      </c>
      <c r="E80" s="29"/>
      <c r="F80" s="29"/>
      <c r="G80" s="29"/>
    </row>
    <row r="81" spans="1:7" s="43" customFormat="1" ht="22.5" x14ac:dyDescent="0.2">
      <c r="A81" s="28" t="s">
        <v>78</v>
      </c>
      <c r="B81" s="29">
        <v>1302543</v>
      </c>
      <c r="C81" s="30">
        <v>765148.23</v>
      </c>
      <c r="D81" s="31">
        <v>58.742646499999999</v>
      </c>
      <c r="E81" s="29">
        <v>1302543</v>
      </c>
      <c r="F81" s="30">
        <v>765148.23</v>
      </c>
      <c r="G81" s="31">
        <v>58.742646499999999</v>
      </c>
    </row>
    <row r="82" spans="1:7" s="43" customFormat="1" x14ac:dyDescent="0.2">
      <c r="A82" s="24" t="s">
        <v>79</v>
      </c>
      <c r="B82" s="25">
        <v>13524486</v>
      </c>
      <c r="C82" s="26">
        <v>6797574.6299999999</v>
      </c>
      <c r="D82" s="27">
        <v>50.261241943000002</v>
      </c>
      <c r="E82" s="25"/>
      <c r="F82" s="25"/>
      <c r="G82" s="25"/>
    </row>
    <row r="83" spans="1:7" s="43" customFormat="1" ht="21" x14ac:dyDescent="0.2">
      <c r="A83" s="24" t="s">
        <v>202</v>
      </c>
      <c r="B83" s="25">
        <v>8768364</v>
      </c>
      <c r="C83" s="26">
        <v>3993045.62</v>
      </c>
      <c r="D83" s="27">
        <v>45.539231948000001</v>
      </c>
      <c r="E83" s="25"/>
      <c r="F83" s="25"/>
      <c r="G83" s="25"/>
    </row>
    <row r="84" spans="1:7" s="43" customFormat="1" ht="22.5" x14ac:dyDescent="0.2">
      <c r="A84" s="28" t="s">
        <v>203</v>
      </c>
      <c r="B84" s="29">
        <v>8768364</v>
      </c>
      <c r="C84" s="30">
        <v>3993045.62</v>
      </c>
      <c r="D84" s="31">
        <v>45.539231948000001</v>
      </c>
      <c r="E84" s="29"/>
      <c r="F84" s="29"/>
      <c r="G84" s="29"/>
    </row>
    <row r="85" spans="1:7" s="43" customFormat="1" ht="21" x14ac:dyDescent="0.2">
      <c r="A85" s="24" t="s">
        <v>80</v>
      </c>
      <c r="B85" s="25">
        <v>23713204</v>
      </c>
      <c r="C85" s="26">
        <v>1586837.36</v>
      </c>
      <c r="D85" s="27">
        <v>6.6917880859999999</v>
      </c>
      <c r="E85" s="25">
        <v>16996670</v>
      </c>
      <c r="F85" s="36">
        <v>0</v>
      </c>
      <c r="G85" s="37">
        <v>0</v>
      </c>
    </row>
    <row r="86" spans="1:7" s="43" customFormat="1" ht="21" x14ac:dyDescent="0.2">
      <c r="A86" s="24" t="s">
        <v>81</v>
      </c>
      <c r="B86" s="25">
        <v>259323</v>
      </c>
      <c r="C86" s="26">
        <v>106343.92</v>
      </c>
      <c r="D86" s="27">
        <v>41.008286963000003</v>
      </c>
      <c r="E86" s="25"/>
      <c r="F86" s="25"/>
      <c r="G86" s="25"/>
    </row>
    <row r="87" spans="1:7" s="43" customFormat="1" x14ac:dyDescent="0.2">
      <c r="A87" s="24" t="s">
        <v>7</v>
      </c>
      <c r="B87" s="25">
        <v>1480000</v>
      </c>
      <c r="C87" s="26">
        <v>694697.06</v>
      </c>
      <c r="D87" s="27">
        <v>46.938990541000003</v>
      </c>
      <c r="E87" s="25">
        <v>1480000</v>
      </c>
      <c r="F87" s="26">
        <v>694697.06</v>
      </c>
      <c r="G87" s="27">
        <v>46.938990541000003</v>
      </c>
    </row>
    <row r="88" spans="1:7" s="43" customFormat="1" ht="21" x14ac:dyDescent="0.2">
      <c r="A88" s="24" t="s">
        <v>82</v>
      </c>
      <c r="B88" s="25">
        <v>9624705</v>
      </c>
      <c r="C88" s="26">
        <v>3964268.04</v>
      </c>
      <c r="D88" s="27">
        <v>41.188462815000001</v>
      </c>
      <c r="E88" s="25"/>
      <c r="F88" s="25"/>
      <c r="G88" s="25"/>
    </row>
    <row r="89" spans="1:7" s="43" customFormat="1" x14ac:dyDescent="0.2">
      <c r="A89" s="24" t="s">
        <v>9</v>
      </c>
      <c r="B89" s="25">
        <v>670614</v>
      </c>
      <c r="C89" s="26">
        <v>327286.49</v>
      </c>
      <c r="D89" s="27">
        <v>48.804004986000002</v>
      </c>
      <c r="E89" s="25">
        <v>339956</v>
      </c>
      <c r="F89" s="26">
        <v>165608.28</v>
      </c>
      <c r="G89" s="27">
        <v>48.714621891999997</v>
      </c>
    </row>
    <row r="90" spans="1:7" s="43" customFormat="1" ht="21" x14ac:dyDescent="0.2">
      <c r="A90" s="24" t="s">
        <v>83</v>
      </c>
      <c r="B90" s="25">
        <v>55878613</v>
      </c>
      <c r="C90" s="26">
        <v>34007308.659999996</v>
      </c>
      <c r="D90" s="27">
        <v>60.859256940000002</v>
      </c>
      <c r="E90" s="25">
        <v>28678361</v>
      </c>
      <c r="F90" s="26">
        <v>21303326.309999999</v>
      </c>
      <c r="G90" s="27">
        <v>74.283625588000007</v>
      </c>
    </row>
    <row r="91" spans="1:7" s="43" customFormat="1" ht="33.75" x14ac:dyDescent="0.2">
      <c r="A91" s="28" t="s">
        <v>84</v>
      </c>
      <c r="B91" s="29">
        <v>27200252</v>
      </c>
      <c r="C91" s="30">
        <v>12703982.35</v>
      </c>
      <c r="D91" s="31">
        <v>46.705384752000001</v>
      </c>
      <c r="E91" s="29"/>
      <c r="F91" s="29"/>
      <c r="G91" s="29"/>
    </row>
    <row r="92" spans="1:7" s="43" customFormat="1" ht="33.75" x14ac:dyDescent="0.2">
      <c r="A92" s="28" t="s">
        <v>85</v>
      </c>
      <c r="B92" s="29">
        <v>28678361</v>
      </c>
      <c r="C92" s="30">
        <v>21303326.309999999</v>
      </c>
      <c r="D92" s="31">
        <v>74.283625588000007</v>
      </c>
      <c r="E92" s="29">
        <v>28678361</v>
      </c>
      <c r="F92" s="30">
        <v>21303326.309999999</v>
      </c>
      <c r="G92" s="31">
        <v>74.283625588000007</v>
      </c>
    </row>
    <row r="93" spans="1:7" s="43" customFormat="1" x14ac:dyDescent="0.2">
      <c r="A93" s="24" t="s">
        <v>279</v>
      </c>
      <c r="B93" s="25">
        <v>199500</v>
      </c>
      <c r="C93" s="26">
        <v>199494.7</v>
      </c>
      <c r="D93" s="27">
        <v>99.997343357999995</v>
      </c>
      <c r="E93" s="25">
        <v>199500</v>
      </c>
      <c r="F93" s="26">
        <v>199494.7</v>
      </c>
      <c r="G93" s="27">
        <v>99.997343357999995</v>
      </c>
    </row>
    <row r="94" spans="1:7" s="43" customFormat="1" ht="22.5" x14ac:dyDescent="0.2">
      <c r="A94" s="28" t="s">
        <v>280</v>
      </c>
      <c r="B94" s="29">
        <v>199500</v>
      </c>
      <c r="C94" s="30">
        <v>199494.7</v>
      </c>
      <c r="D94" s="31">
        <v>99.997343357999995</v>
      </c>
      <c r="E94" s="29">
        <v>199500</v>
      </c>
      <c r="F94" s="30">
        <v>199494.7</v>
      </c>
      <c r="G94" s="31">
        <v>99.997343357999995</v>
      </c>
    </row>
    <row r="95" spans="1:7" s="43" customFormat="1" x14ac:dyDescent="0.2">
      <c r="A95" s="24" t="s">
        <v>204</v>
      </c>
      <c r="B95" s="25">
        <v>69179483</v>
      </c>
      <c r="C95" s="26">
        <v>36451177.189999998</v>
      </c>
      <c r="D95" s="27">
        <v>52.690733739999999</v>
      </c>
      <c r="E95" s="25">
        <v>3088328</v>
      </c>
      <c r="F95" s="26">
        <v>1960898.77</v>
      </c>
      <c r="G95" s="27">
        <v>63.493863670000003</v>
      </c>
    </row>
    <row r="96" spans="1:7" s="43" customFormat="1" x14ac:dyDescent="0.2">
      <c r="A96" s="28" t="s">
        <v>205</v>
      </c>
      <c r="B96" s="29">
        <v>66117568</v>
      </c>
      <c r="C96" s="30">
        <v>34490278.420000002</v>
      </c>
      <c r="D96" s="31">
        <v>52.165074220999998</v>
      </c>
      <c r="E96" s="29">
        <v>26413</v>
      </c>
      <c r="F96" s="32">
        <v>0</v>
      </c>
      <c r="G96" s="33">
        <v>0</v>
      </c>
    </row>
    <row r="97" spans="1:7" s="43" customFormat="1" x14ac:dyDescent="0.2">
      <c r="A97" s="28" t="s">
        <v>206</v>
      </c>
      <c r="B97" s="29">
        <v>3061915</v>
      </c>
      <c r="C97" s="30">
        <v>1960898.77</v>
      </c>
      <c r="D97" s="31">
        <v>64.041580840999998</v>
      </c>
      <c r="E97" s="29">
        <v>3061915</v>
      </c>
      <c r="F97" s="30">
        <v>1960898.77</v>
      </c>
      <c r="G97" s="31">
        <v>64.041580840999998</v>
      </c>
    </row>
    <row r="98" spans="1:7" s="43" customFormat="1" x14ac:dyDescent="0.2">
      <c r="A98" s="24" t="s">
        <v>281</v>
      </c>
      <c r="B98" s="25">
        <v>33470000</v>
      </c>
      <c r="C98" s="26">
        <v>29940483.050000001</v>
      </c>
      <c r="D98" s="27">
        <v>89.454684942</v>
      </c>
      <c r="E98" s="25">
        <v>33470000</v>
      </c>
      <c r="F98" s="26">
        <v>29940483.050000001</v>
      </c>
      <c r="G98" s="27">
        <v>89.454684942</v>
      </c>
    </row>
    <row r="99" spans="1:7" s="43" customFormat="1" x14ac:dyDescent="0.2">
      <c r="A99" s="28" t="s">
        <v>282</v>
      </c>
      <c r="B99" s="29">
        <v>33470000</v>
      </c>
      <c r="C99" s="30">
        <v>29940483.050000001</v>
      </c>
      <c r="D99" s="31">
        <v>89.454684942</v>
      </c>
      <c r="E99" s="29">
        <v>33470000</v>
      </c>
      <c r="F99" s="30">
        <v>29940483.050000001</v>
      </c>
      <c r="G99" s="31">
        <v>89.454684942</v>
      </c>
    </row>
    <row r="100" spans="1:7" s="43" customFormat="1" x14ac:dyDescent="0.2">
      <c r="A100" s="24" t="s">
        <v>207</v>
      </c>
      <c r="B100" s="25">
        <v>2181804</v>
      </c>
      <c r="C100" s="26">
        <v>1190508.95</v>
      </c>
      <c r="D100" s="27">
        <v>54.565348215999997</v>
      </c>
      <c r="E100" s="25"/>
      <c r="F100" s="25"/>
      <c r="G100" s="25"/>
    </row>
    <row r="101" spans="1:7" s="43" customFormat="1" ht="22.5" x14ac:dyDescent="0.2">
      <c r="A101" s="28" t="s">
        <v>208</v>
      </c>
      <c r="B101" s="29">
        <v>2181804</v>
      </c>
      <c r="C101" s="30">
        <v>1190508.95</v>
      </c>
      <c r="D101" s="31">
        <v>54.565348215999997</v>
      </c>
      <c r="E101" s="29"/>
      <c r="F101" s="29"/>
      <c r="G101" s="29"/>
    </row>
    <row r="102" spans="1:7" s="43" customFormat="1" ht="21" x14ac:dyDescent="0.2">
      <c r="A102" s="24" t="s">
        <v>86</v>
      </c>
      <c r="B102" s="25">
        <v>1020489</v>
      </c>
      <c r="C102" s="26">
        <v>268245.14</v>
      </c>
      <c r="D102" s="27">
        <v>26.285941348000001</v>
      </c>
      <c r="E102" s="25">
        <v>268195</v>
      </c>
      <c r="F102" s="26">
        <v>268190.69</v>
      </c>
      <c r="G102" s="27">
        <v>99.998392960000004</v>
      </c>
    </row>
    <row r="103" spans="1:7" s="43" customFormat="1" ht="22.5" x14ac:dyDescent="0.2">
      <c r="A103" s="28" t="s">
        <v>87</v>
      </c>
      <c r="B103" s="29">
        <v>752294</v>
      </c>
      <c r="C103" s="30">
        <v>54.45</v>
      </c>
      <c r="D103" s="31">
        <v>7.2378620000000003E-3</v>
      </c>
      <c r="E103" s="29"/>
      <c r="F103" s="29"/>
      <c r="G103" s="29"/>
    </row>
    <row r="104" spans="1:7" s="43" customFormat="1" ht="33.75" x14ac:dyDescent="0.2">
      <c r="A104" s="28" t="s">
        <v>88</v>
      </c>
      <c r="B104" s="29">
        <v>268195</v>
      </c>
      <c r="C104" s="30">
        <v>268190.69</v>
      </c>
      <c r="D104" s="31">
        <v>99.998392960000004</v>
      </c>
      <c r="E104" s="29">
        <v>268195</v>
      </c>
      <c r="F104" s="30">
        <v>268190.69</v>
      </c>
      <c r="G104" s="31">
        <v>99.998392960000004</v>
      </c>
    </row>
    <row r="105" spans="1:7" s="43" customFormat="1" ht="22.5" x14ac:dyDescent="0.2">
      <c r="A105" s="20" t="s">
        <v>89</v>
      </c>
      <c r="B105" s="21">
        <v>25799295</v>
      </c>
      <c r="C105" s="22">
        <v>12035290.359999999</v>
      </c>
      <c r="D105" s="23">
        <v>46.649686977999998</v>
      </c>
      <c r="E105" s="21">
        <v>1219746</v>
      </c>
      <c r="F105" s="22">
        <v>59840.160000000003</v>
      </c>
      <c r="G105" s="23">
        <v>4.9059525510000004</v>
      </c>
    </row>
    <row r="106" spans="1:7" s="43" customFormat="1" x14ac:dyDescent="0.2">
      <c r="A106" s="24" t="s">
        <v>90</v>
      </c>
      <c r="B106" s="25">
        <v>15182611</v>
      </c>
      <c r="C106" s="26">
        <v>7813067.3899999997</v>
      </c>
      <c r="D106" s="27">
        <v>51.460630782999999</v>
      </c>
      <c r="E106" s="25"/>
      <c r="F106" s="25"/>
      <c r="G106" s="25"/>
    </row>
    <row r="107" spans="1:7" s="43" customFormat="1" ht="21" x14ac:dyDescent="0.2">
      <c r="A107" s="24" t="s">
        <v>91</v>
      </c>
      <c r="B107" s="25">
        <v>35340</v>
      </c>
      <c r="C107" s="36">
        <v>0</v>
      </c>
      <c r="D107" s="37">
        <v>0</v>
      </c>
      <c r="E107" s="25">
        <v>35340</v>
      </c>
      <c r="F107" s="36">
        <v>0</v>
      </c>
      <c r="G107" s="37">
        <v>0</v>
      </c>
    </row>
    <row r="108" spans="1:7" s="43" customFormat="1" x14ac:dyDescent="0.2">
      <c r="A108" s="24" t="s">
        <v>8</v>
      </c>
      <c r="B108" s="25">
        <v>1008684</v>
      </c>
      <c r="C108" s="26">
        <v>179882.26</v>
      </c>
      <c r="D108" s="27">
        <v>17.833361092000001</v>
      </c>
      <c r="E108" s="25">
        <v>477891</v>
      </c>
      <c r="F108" s="26">
        <v>31740</v>
      </c>
      <c r="G108" s="27">
        <v>6.6416818900000001</v>
      </c>
    </row>
    <row r="109" spans="1:7" s="43" customFormat="1" ht="21" x14ac:dyDescent="0.2">
      <c r="A109" s="24" t="s">
        <v>92</v>
      </c>
      <c r="B109" s="25">
        <v>1612282</v>
      </c>
      <c r="C109" s="26">
        <v>1209271.5</v>
      </c>
      <c r="D109" s="27">
        <v>75.003721432999995</v>
      </c>
      <c r="E109" s="25"/>
      <c r="F109" s="25"/>
      <c r="G109" s="25"/>
    </row>
    <row r="110" spans="1:7" s="43" customFormat="1" x14ac:dyDescent="0.2">
      <c r="A110" s="24" t="s">
        <v>93</v>
      </c>
      <c r="B110" s="25">
        <v>369425</v>
      </c>
      <c r="C110" s="36">
        <v>0</v>
      </c>
      <c r="D110" s="37">
        <v>0</v>
      </c>
      <c r="E110" s="46">
        <v>0</v>
      </c>
      <c r="F110" s="36">
        <v>0</v>
      </c>
      <c r="G110" s="41" t="s">
        <v>4</v>
      </c>
    </row>
    <row r="111" spans="1:7" s="43" customFormat="1" ht="31.5" x14ac:dyDescent="0.2">
      <c r="A111" s="24" t="s">
        <v>94</v>
      </c>
      <c r="B111" s="25">
        <v>581508</v>
      </c>
      <c r="C111" s="26">
        <v>224613.33</v>
      </c>
      <c r="D111" s="27">
        <v>38.626008585000001</v>
      </c>
      <c r="E111" s="25">
        <v>89814</v>
      </c>
      <c r="F111" s="36">
        <v>0</v>
      </c>
      <c r="G111" s="37">
        <v>0</v>
      </c>
    </row>
    <row r="112" spans="1:7" s="43" customFormat="1" x14ac:dyDescent="0.2">
      <c r="A112" s="24" t="s">
        <v>95</v>
      </c>
      <c r="B112" s="25">
        <v>1102294</v>
      </c>
      <c r="C112" s="26">
        <v>218430.14</v>
      </c>
      <c r="D112" s="27">
        <v>19.81596017</v>
      </c>
      <c r="E112" s="25">
        <v>382735</v>
      </c>
      <c r="F112" s="26">
        <v>28100.16</v>
      </c>
      <c r="G112" s="27">
        <v>7.341936327</v>
      </c>
    </row>
    <row r="113" spans="1:7" s="43" customFormat="1" ht="21" x14ac:dyDescent="0.2">
      <c r="A113" s="24" t="s">
        <v>96</v>
      </c>
      <c r="B113" s="25">
        <v>2218588</v>
      </c>
      <c r="C113" s="26">
        <v>706601.3</v>
      </c>
      <c r="D113" s="27">
        <v>31.849144591000002</v>
      </c>
      <c r="E113" s="25"/>
      <c r="F113" s="36">
        <v>0</v>
      </c>
      <c r="G113" s="41" t="s">
        <v>4</v>
      </c>
    </row>
    <row r="114" spans="1:7" s="43" customFormat="1" x14ac:dyDescent="0.2">
      <c r="A114" s="28" t="s">
        <v>97</v>
      </c>
      <c r="B114" s="29">
        <v>1133444</v>
      </c>
      <c r="C114" s="30">
        <v>364742</v>
      </c>
      <c r="D114" s="31">
        <v>32.179975366999997</v>
      </c>
      <c r="E114" s="29"/>
      <c r="F114" s="29"/>
      <c r="G114" s="29"/>
    </row>
    <row r="115" spans="1:7" s="43" customFormat="1" x14ac:dyDescent="0.2">
      <c r="A115" s="28" t="s">
        <v>98</v>
      </c>
      <c r="B115" s="29">
        <v>325027</v>
      </c>
      <c r="C115" s="30">
        <v>72073.81</v>
      </c>
      <c r="D115" s="31">
        <v>22.174714716</v>
      </c>
      <c r="E115" s="29"/>
      <c r="F115" s="29"/>
      <c r="G115" s="29"/>
    </row>
    <row r="116" spans="1:7" s="43" customFormat="1" x14ac:dyDescent="0.2">
      <c r="A116" s="28" t="s">
        <v>99</v>
      </c>
      <c r="B116" s="29">
        <v>760117</v>
      </c>
      <c r="C116" s="30">
        <v>269785.49</v>
      </c>
      <c r="D116" s="31">
        <v>35.492626792999999</v>
      </c>
      <c r="E116" s="29"/>
      <c r="F116" s="29"/>
      <c r="G116" s="29"/>
    </row>
    <row r="117" spans="1:7" s="43" customFormat="1" ht="21" x14ac:dyDescent="0.2">
      <c r="A117" s="24" t="s">
        <v>100</v>
      </c>
      <c r="B117" s="25">
        <v>3606371</v>
      </c>
      <c r="C117" s="26">
        <v>1647076.14</v>
      </c>
      <c r="D117" s="27">
        <v>45.671289504000001</v>
      </c>
      <c r="E117" s="25">
        <v>233966</v>
      </c>
      <c r="F117" s="36">
        <v>0</v>
      </c>
      <c r="G117" s="37">
        <v>0</v>
      </c>
    </row>
    <row r="118" spans="1:7" s="43" customFormat="1" x14ac:dyDescent="0.2">
      <c r="A118" s="28" t="s">
        <v>101</v>
      </c>
      <c r="B118" s="29">
        <v>1236767</v>
      </c>
      <c r="C118" s="30">
        <v>482543.56</v>
      </c>
      <c r="D118" s="31">
        <v>39.016529386999999</v>
      </c>
      <c r="E118" s="29"/>
      <c r="F118" s="29"/>
      <c r="G118" s="29"/>
    </row>
    <row r="119" spans="1:7" s="43" customFormat="1" ht="22.5" x14ac:dyDescent="0.2">
      <c r="A119" s="28" t="s">
        <v>102</v>
      </c>
      <c r="B119" s="29">
        <v>2369604</v>
      </c>
      <c r="C119" s="30">
        <v>1164532.58</v>
      </c>
      <c r="D119" s="31">
        <v>49.144607284999999</v>
      </c>
      <c r="E119" s="29">
        <v>233966</v>
      </c>
      <c r="F119" s="32">
        <v>0</v>
      </c>
      <c r="G119" s="33">
        <v>0</v>
      </c>
    </row>
    <row r="120" spans="1:7" s="43" customFormat="1" ht="31.5" x14ac:dyDescent="0.2">
      <c r="A120" s="24" t="s">
        <v>103</v>
      </c>
      <c r="B120" s="25">
        <v>82192</v>
      </c>
      <c r="C120" s="26">
        <v>36348.300000000003</v>
      </c>
      <c r="D120" s="27">
        <v>44.223647069999998</v>
      </c>
      <c r="E120" s="25"/>
      <c r="F120" s="36">
        <v>0</v>
      </c>
      <c r="G120" s="41" t="s">
        <v>4</v>
      </c>
    </row>
    <row r="121" spans="1:7" s="43" customFormat="1" x14ac:dyDescent="0.2">
      <c r="A121" s="19" t="s">
        <v>104</v>
      </c>
      <c r="B121" s="16">
        <v>66987271</v>
      </c>
      <c r="C121" s="17">
        <v>33947695.32</v>
      </c>
      <c r="D121" s="18">
        <v>50.677830000999997</v>
      </c>
      <c r="E121" s="16">
        <v>27535088</v>
      </c>
      <c r="F121" s="17">
        <v>14839166.74</v>
      </c>
      <c r="G121" s="18">
        <v>53.891844253000002</v>
      </c>
    </row>
    <row r="122" spans="1:7" s="43" customFormat="1" x14ac:dyDescent="0.2">
      <c r="A122" s="20" t="s">
        <v>105</v>
      </c>
      <c r="B122" s="21">
        <v>3543354</v>
      </c>
      <c r="C122" s="22">
        <v>1994040.44</v>
      </c>
      <c r="D122" s="23">
        <v>56.275507330000003</v>
      </c>
      <c r="E122" s="21">
        <v>3543354</v>
      </c>
      <c r="F122" s="22">
        <v>1994040.44</v>
      </c>
      <c r="G122" s="23">
        <v>56.275507330000003</v>
      </c>
    </row>
    <row r="123" spans="1:7" s="43" customFormat="1" ht="21" x14ac:dyDescent="0.2">
      <c r="A123" s="24" t="s">
        <v>106</v>
      </c>
      <c r="B123" s="25">
        <v>3543354</v>
      </c>
      <c r="C123" s="26">
        <v>1994040.44</v>
      </c>
      <c r="D123" s="27">
        <v>56.275507330000003</v>
      </c>
      <c r="E123" s="25">
        <v>3543354</v>
      </c>
      <c r="F123" s="26">
        <v>1994040.44</v>
      </c>
      <c r="G123" s="27">
        <v>56.275507330000003</v>
      </c>
    </row>
    <row r="124" spans="1:7" s="43" customFormat="1" ht="22.5" x14ac:dyDescent="0.2">
      <c r="A124" s="28" t="s">
        <v>106</v>
      </c>
      <c r="B124" s="29">
        <v>3543354</v>
      </c>
      <c r="C124" s="30">
        <v>1994040.44</v>
      </c>
      <c r="D124" s="31">
        <v>56.275507330000003</v>
      </c>
      <c r="E124" s="29">
        <v>3543354</v>
      </c>
      <c r="F124" s="30">
        <v>1994040.44</v>
      </c>
      <c r="G124" s="31">
        <v>56.275507330000003</v>
      </c>
    </row>
    <row r="125" spans="1:7" s="43" customFormat="1" x14ac:dyDescent="0.2">
      <c r="A125" s="20" t="s">
        <v>107</v>
      </c>
      <c r="B125" s="21">
        <v>36264274</v>
      </c>
      <c r="C125" s="22">
        <v>18030371.420000002</v>
      </c>
      <c r="D125" s="23">
        <v>49.719377864999998</v>
      </c>
      <c r="E125" s="21">
        <v>3017383</v>
      </c>
      <c r="F125" s="22">
        <v>2287781.14</v>
      </c>
      <c r="G125" s="23">
        <v>75.820044721000002</v>
      </c>
    </row>
    <row r="126" spans="1:7" s="43" customFormat="1" ht="31.5" x14ac:dyDescent="0.2">
      <c r="A126" s="24" t="s">
        <v>108</v>
      </c>
      <c r="B126" s="25">
        <v>5257</v>
      </c>
      <c r="C126" s="36">
        <v>0</v>
      </c>
      <c r="D126" s="37">
        <v>0</v>
      </c>
      <c r="E126" s="25"/>
      <c r="F126" s="25"/>
      <c r="G126" s="25"/>
    </row>
    <row r="127" spans="1:7" s="43" customFormat="1" ht="21" x14ac:dyDescent="0.2">
      <c r="A127" s="24" t="s">
        <v>111</v>
      </c>
      <c r="B127" s="25">
        <v>2217261</v>
      </c>
      <c r="C127" s="26">
        <v>1732093.88</v>
      </c>
      <c r="D127" s="27">
        <v>78.118628344000001</v>
      </c>
      <c r="E127" s="25">
        <v>1502585</v>
      </c>
      <c r="F127" s="26">
        <v>1318329.3899999999</v>
      </c>
      <c r="G127" s="27">
        <v>87.737425170999998</v>
      </c>
    </row>
    <row r="128" spans="1:7" s="43" customFormat="1" ht="21" x14ac:dyDescent="0.2">
      <c r="A128" s="24" t="s">
        <v>112</v>
      </c>
      <c r="B128" s="25">
        <v>20975277</v>
      </c>
      <c r="C128" s="26">
        <v>10336970.789999999</v>
      </c>
      <c r="D128" s="27">
        <v>49.281689057000001</v>
      </c>
      <c r="E128" s="25"/>
      <c r="F128" s="25"/>
      <c r="G128" s="25"/>
    </row>
    <row r="129" spans="1:7" s="43" customFormat="1" ht="31.5" x14ac:dyDescent="0.2">
      <c r="A129" s="24" t="s">
        <v>113</v>
      </c>
      <c r="B129" s="25">
        <v>8586648</v>
      </c>
      <c r="C129" s="26">
        <v>3976413.1</v>
      </c>
      <c r="D129" s="27">
        <v>46.309259445999999</v>
      </c>
      <c r="E129" s="25">
        <v>689298</v>
      </c>
      <c r="F129" s="26">
        <v>347686.8</v>
      </c>
      <c r="G129" s="27">
        <v>50.440709243000001</v>
      </c>
    </row>
    <row r="130" spans="1:7" s="43" customFormat="1" ht="31.5" x14ac:dyDescent="0.2">
      <c r="A130" s="24" t="s">
        <v>114</v>
      </c>
      <c r="B130" s="25">
        <v>595185</v>
      </c>
      <c r="C130" s="26">
        <v>248135.34</v>
      </c>
      <c r="D130" s="27">
        <v>41.690455909000001</v>
      </c>
      <c r="E130" s="25"/>
      <c r="F130" s="25"/>
      <c r="G130" s="25"/>
    </row>
    <row r="131" spans="1:7" s="43" customFormat="1" ht="21" x14ac:dyDescent="0.2">
      <c r="A131" s="24" t="s">
        <v>115</v>
      </c>
      <c r="B131" s="25">
        <v>1225280</v>
      </c>
      <c r="C131" s="26">
        <v>688074.92</v>
      </c>
      <c r="D131" s="27">
        <v>56.156545442999999</v>
      </c>
      <c r="E131" s="25">
        <v>825500</v>
      </c>
      <c r="F131" s="26">
        <v>621764.94999999995</v>
      </c>
      <c r="G131" s="27">
        <v>75.319800121</v>
      </c>
    </row>
    <row r="132" spans="1:7" s="43" customFormat="1" x14ac:dyDescent="0.2">
      <c r="A132" s="24" t="s">
        <v>116</v>
      </c>
      <c r="B132" s="25">
        <v>2588783</v>
      </c>
      <c r="C132" s="26">
        <v>1048683.3899999999</v>
      </c>
      <c r="D132" s="27">
        <v>40.508740594000002</v>
      </c>
      <c r="E132" s="25"/>
      <c r="F132" s="25"/>
      <c r="G132" s="25"/>
    </row>
    <row r="133" spans="1:7" s="43" customFormat="1" x14ac:dyDescent="0.2">
      <c r="A133" s="28" t="s">
        <v>117</v>
      </c>
      <c r="B133" s="29">
        <v>1736989</v>
      </c>
      <c r="C133" s="30">
        <v>727526.29</v>
      </c>
      <c r="D133" s="31">
        <v>41.884334903999999</v>
      </c>
      <c r="E133" s="29"/>
      <c r="F133" s="29"/>
      <c r="G133" s="29"/>
    </row>
    <row r="134" spans="1:7" s="43" customFormat="1" x14ac:dyDescent="0.2">
      <c r="A134" s="28" t="s">
        <v>118</v>
      </c>
      <c r="B134" s="29">
        <v>851794</v>
      </c>
      <c r="C134" s="30">
        <v>321157.09999999998</v>
      </c>
      <c r="D134" s="31">
        <v>37.703611436999999</v>
      </c>
      <c r="E134" s="29"/>
      <c r="F134" s="29"/>
      <c r="G134" s="29"/>
    </row>
    <row r="135" spans="1:7" s="43" customFormat="1" x14ac:dyDescent="0.2">
      <c r="A135" s="24" t="s">
        <v>119</v>
      </c>
      <c r="B135" s="25">
        <v>70583</v>
      </c>
      <c r="C135" s="36">
        <v>0</v>
      </c>
      <c r="D135" s="37">
        <v>0</v>
      </c>
      <c r="E135" s="25"/>
      <c r="F135" s="25"/>
      <c r="G135" s="25"/>
    </row>
    <row r="136" spans="1:7" s="43" customFormat="1" ht="22.5" x14ac:dyDescent="0.2">
      <c r="A136" s="20" t="s">
        <v>120</v>
      </c>
      <c r="B136" s="21">
        <v>27179643</v>
      </c>
      <c r="C136" s="22">
        <v>13923283.460000001</v>
      </c>
      <c r="D136" s="23">
        <v>51.226881310000003</v>
      </c>
      <c r="E136" s="21">
        <v>20974351</v>
      </c>
      <c r="F136" s="22">
        <v>10557345.16</v>
      </c>
      <c r="G136" s="23">
        <v>50.334549850999998</v>
      </c>
    </row>
    <row r="137" spans="1:7" s="43" customFormat="1" x14ac:dyDescent="0.2">
      <c r="A137" s="24" t="s">
        <v>121</v>
      </c>
      <c r="B137" s="25">
        <v>5857381</v>
      </c>
      <c r="C137" s="26">
        <v>3225120.08</v>
      </c>
      <c r="D137" s="27">
        <v>55.060787065</v>
      </c>
      <c r="E137" s="25"/>
      <c r="F137" s="36">
        <v>0</v>
      </c>
      <c r="G137" s="41" t="s">
        <v>4</v>
      </c>
    </row>
    <row r="138" spans="1:7" s="43" customFormat="1" ht="21" x14ac:dyDescent="0.2">
      <c r="A138" s="24" t="s">
        <v>122</v>
      </c>
      <c r="B138" s="25">
        <v>15367473</v>
      </c>
      <c r="C138" s="26">
        <v>7651721.3099999996</v>
      </c>
      <c r="D138" s="27">
        <v>49.791669130999999</v>
      </c>
      <c r="E138" s="25">
        <v>15367473</v>
      </c>
      <c r="F138" s="26">
        <v>7651721.3099999996</v>
      </c>
      <c r="G138" s="27">
        <v>49.791669130999999</v>
      </c>
    </row>
    <row r="139" spans="1:7" s="43" customFormat="1" x14ac:dyDescent="0.2">
      <c r="A139" s="24" t="s">
        <v>123</v>
      </c>
      <c r="B139" s="25">
        <v>5217752</v>
      </c>
      <c r="C139" s="26">
        <v>2699189.86</v>
      </c>
      <c r="D139" s="27">
        <v>51.730895986999997</v>
      </c>
      <c r="E139" s="25">
        <v>5217752</v>
      </c>
      <c r="F139" s="26">
        <v>2699189.86</v>
      </c>
      <c r="G139" s="27">
        <v>51.730895986999997</v>
      </c>
    </row>
    <row r="140" spans="1:7" s="43" customFormat="1" ht="42" x14ac:dyDescent="0.2">
      <c r="A140" s="24" t="s">
        <v>124</v>
      </c>
      <c r="B140" s="25">
        <v>737037</v>
      </c>
      <c r="C140" s="26">
        <v>347252.21</v>
      </c>
      <c r="D140" s="27">
        <v>47.114623825000002</v>
      </c>
      <c r="E140" s="25">
        <v>389126</v>
      </c>
      <c r="F140" s="26">
        <v>206433.99</v>
      </c>
      <c r="G140" s="27">
        <v>53.050680241999999</v>
      </c>
    </row>
    <row r="141" spans="1:7" s="43" customFormat="1" ht="22.5" x14ac:dyDescent="0.2">
      <c r="A141" s="19" t="s">
        <v>125</v>
      </c>
      <c r="B141" s="16">
        <v>34844585</v>
      </c>
      <c r="C141" s="17">
        <v>15299446.359999999</v>
      </c>
      <c r="D141" s="18">
        <v>43.907672769999998</v>
      </c>
      <c r="E141" s="16">
        <v>29209887</v>
      </c>
      <c r="F141" s="17">
        <v>14806049.5</v>
      </c>
      <c r="G141" s="18">
        <v>50.688486060000002</v>
      </c>
    </row>
    <row r="142" spans="1:7" s="43" customFormat="1" x14ac:dyDescent="0.2">
      <c r="A142" s="20" t="s">
        <v>126</v>
      </c>
      <c r="B142" s="21">
        <v>2834389</v>
      </c>
      <c r="C142" s="22">
        <v>1433951.5</v>
      </c>
      <c r="D142" s="23">
        <v>50.591203254</v>
      </c>
      <c r="E142" s="21">
        <v>2834389</v>
      </c>
      <c r="F142" s="22">
        <v>1433951.5</v>
      </c>
      <c r="G142" s="23">
        <v>50.591203254</v>
      </c>
    </row>
    <row r="143" spans="1:7" s="43" customFormat="1" x14ac:dyDescent="0.2">
      <c r="A143" s="24" t="s">
        <v>127</v>
      </c>
      <c r="B143" s="25">
        <v>2834389</v>
      </c>
      <c r="C143" s="26">
        <v>1433951.5</v>
      </c>
      <c r="D143" s="27">
        <v>50.591203254</v>
      </c>
      <c r="E143" s="25">
        <v>2834389</v>
      </c>
      <c r="F143" s="26">
        <v>1433951.5</v>
      </c>
      <c r="G143" s="27">
        <v>50.591203254</v>
      </c>
    </row>
    <row r="144" spans="1:7" s="43" customFormat="1" x14ac:dyDescent="0.2">
      <c r="A144" s="20" t="s">
        <v>128</v>
      </c>
      <c r="B144" s="21">
        <v>2997679</v>
      </c>
      <c r="C144" s="22">
        <v>146933.94</v>
      </c>
      <c r="D144" s="23">
        <v>4.901590197</v>
      </c>
      <c r="E144" s="21"/>
      <c r="F144" s="21"/>
      <c r="G144" s="21"/>
    </row>
    <row r="145" spans="1:7" s="43" customFormat="1" x14ac:dyDescent="0.2">
      <c r="A145" s="24" t="s">
        <v>11</v>
      </c>
      <c r="B145" s="25">
        <v>2997679</v>
      </c>
      <c r="C145" s="26">
        <v>146933.94</v>
      </c>
      <c r="D145" s="27">
        <v>4.901590197</v>
      </c>
      <c r="E145" s="25"/>
      <c r="F145" s="25"/>
      <c r="G145" s="25"/>
    </row>
    <row r="146" spans="1:7" s="43" customFormat="1" x14ac:dyDescent="0.2">
      <c r="A146" s="20" t="s">
        <v>129</v>
      </c>
      <c r="B146" s="21">
        <v>26375498</v>
      </c>
      <c r="C146" s="22">
        <v>13372098</v>
      </c>
      <c r="D146" s="23">
        <v>50.698940356999998</v>
      </c>
      <c r="E146" s="21">
        <v>26375498</v>
      </c>
      <c r="F146" s="22">
        <v>13372098</v>
      </c>
      <c r="G146" s="23">
        <v>50.698940356999998</v>
      </c>
    </row>
    <row r="147" spans="1:7" s="43" customFormat="1" ht="21" x14ac:dyDescent="0.2">
      <c r="A147" s="24" t="s">
        <v>130</v>
      </c>
      <c r="B147" s="25">
        <v>7946900</v>
      </c>
      <c r="C147" s="26">
        <v>4092000</v>
      </c>
      <c r="D147" s="27">
        <v>51.491776668</v>
      </c>
      <c r="E147" s="25">
        <v>7946900</v>
      </c>
      <c r="F147" s="26">
        <v>4092000</v>
      </c>
      <c r="G147" s="27">
        <v>51.491776668</v>
      </c>
    </row>
    <row r="148" spans="1:7" s="43" customFormat="1" x14ac:dyDescent="0.2">
      <c r="A148" s="28" t="s">
        <v>421</v>
      </c>
      <c r="B148" s="29">
        <v>7946900</v>
      </c>
      <c r="C148" s="30">
        <v>4092000</v>
      </c>
      <c r="D148" s="31">
        <v>51.491776668</v>
      </c>
      <c r="E148" s="29">
        <v>7946900</v>
      </c>
      <c r="F148" s="30">
        <v>4092000</v>
      </c>
      <c r="G148" s="31">
        <v>51.491776668</v>
      </c>
    </row>
    <row r="149" spans="1:7" s="43" customFormat="1" ht="21" x14ac:dyDescent="0.2">
      <c r="A149" s="24" t="s">
        <v>132</v>
      </c>
      <c r="B149" s="25">
        <v>18428598</v>
      </c>
      <c r="C149" s="26">
        <v>9280098</v>
      </c>
      <c r="D149" s="27">
        <v>50.357048321999997</v>
      </c>
      <c r="E149" s="25">
        <v>18428598</v>
      </c>
      <c r="F149" s="26">
        <v>9280098</v>
      </c>
      <c r="G149" s="27">
        <v>50.357048321999997</v>
      </c>
    </row>
    <row r="150" spans="1:7" s="43" customFormat="1" x14ac:dyDescent="0.2">
      <c r="A150" s="28" t="s">
        <v>437</v>
      </c>
      <c r="B150" s="29">
        <v>18428598</v>
      </c>
      <c r="C150" s="30">
        <v>9280098</v>
      </c>
      <c r="D150" s="31">
        <v>50.357048321999997</v>
      </c>
      <c r="E150" s="29">
        <v>18428598</v>
      </c>
      <c r="F150" s="30">
        <v>9280098</v>
      </c>
      <c r="G150" s="31">
        <v>50.357048321999997</v>
      </c>
    </row>
    <row r="151" spans="1:7" s="43" customFormat="1" x14ac:dyDescent="0.2">
      <c r="A151" s="20" t="s">
        <v>134</v>
      </c>
      <c r="B151" s="21">
        <v>2637019</v>
      </c>
      <c r="C151" s="22">
        <v>346462.92</v>
      </c>
      <c r="D151" s="23">
        <v>13.138430933</v>
      </c>
      <c r="E151" s="21"/>
      <c r="F151" s="21"/>
      <c r="G151" s="21"/>
    </row>
    <row r="152" spans="1:7" s="43" customFormat="1" ht="21" x14ac:dyDescent="0.2">
      <c r="A152" s="24" t="s">
        <v>135</v>
      </c>
      <c r="B152" s="25">
        <v>2637019</v>
      </c>
      <c r="C152" s="26">
        <v>346462.92</v>
      </c>
      <c r="D152" s="27">
        <v>13.138430933</v>
      </c>
      <c r="E152" s="25"/>
      <c r="F152" s="25"/>
      <c r="G152" s="25"/>
    </row>
    <row r="153" spans="1:7" s="43" customFormat="1" x14ac:dyDescent="0.2">
      <c r="A153" s="19" t="s">
        <v>136</v>
      </c>
      <c r="B153" s="16">
        <v>6087500</v>
      </c>
      <c r="C153" s="17">
        <v>3131020.67</v>
      </c>
      <c r="D153" s="18">
        <v>51.433604434999999</v>
      </c>
      <c r="E153" s="16">
        <v>5931500</v>
      </c>
      <c r="F153" s="17">
        <v>2977238.96</v>
      </c>
      <c r="G153" s="18">
        <v>50.193694006999998</v>
      </c>
    </row>
    <row r="154" spans="1:7" s="43" customFormat="1" x14ac:dyDescent="0.2">
      <c r="A154" s="20" t="s">
        <v>137</v>
      </c>
      <c r="B154" s="21">
        <v>393000</v>
      </c>
      <c r="C154" s="22">
        <v>241837.71</v>
      </c>
      <c r="D154" s="23">
        <v>61.536312977000001</v>
      </c>
      <c r="E154" s="21">
        <v>237000</v>
      </c>
      <c r="F154" s="22">
        <v>88056</v>
      </c>
      <c r="G154" s="23">
        <v>37.154430380000001</v>
      </c>
    </row>
    <row r="155" spans="1:7" s="43" customFormat="1" x14ac:dyDescent="0.2">
      <c r="A155" s="24" t="s">
        <v>138</v>
      </c>
      <c r="B155" s="25">
        <v>393000</v>
      </c>
      <c r="C155" s="26">
        <v>241837.71</v>
      </c>
      <c r="D155" s="27">
        <v>61.536312977000001</v>
      </c>
      <c r="E155" s="25">
        <v>237000</v>
      </c>
      <c r="F155" s="26">
        <v>88056</v>
      </c>
      <c r="G155" s="27">
        <v>37.154430380000001</v>
      </c>
    </row>
    <row r="156" spans="1:7" s="43" customFormat="1" x14ac:dyDescent="0.2">
      <c r="A156" s="20" t="s">
        <v>139</v>
      </c>
      <c r="B156" s="21">
        <v>5694500</v>
      </c>
      <c r="C156" s="22">
        <v>2889182.96</v>
      </c>
      <c r="D156" s="23">
        <v>50.736376503999999</v>
      </c>
      <c r="E156" s="21">
        <v>5694500</v>
      </c>
      <c r="F156" s="22">
        <v>2889182.96</v>
      </c>
      <c r="G156" s="23">
        <v>50.736376503999999</v>
      </c>
    </row>
    <row r="157" spans="1:7" s="43" customFormat="1" x14ac:dyDescent="0.2">
      <c r="A157" s="24" t="s">
        <v>140</v>
      </c>
      <c r="B157" s="25">
        <v>576026</v>
      </c>
      <c r="C157" s="26">
        <v>82000</v>
      </c>
      <c r="D157" s="27">
        <v>14.235468537999999</v>
      </c>
      <c r="E157" s="25">
        <v>576026</v>
      </c>
      <c r="F157" s="26">
        <v>82000</v>
      </c>
      <c r="G157" s="27">
        <v>14.235468537999999</v>
      </c>
    </row>
    <row r="158" spans="1:7" s="43" customFormat="1" ht="31.5" x14ac:dyDescent="0.2">
      <c r="A158" s="24" t="s">
        <v>141</v>
      </c>
      <c r="B158" s="25">
        <v>1048474</v>
      </c>
      <c r="C158" s="26">
        <v>627182.96</v>
      </c>
      <c r="D158" s="27">
        <v>59.818646909999998</v>
      </c>
      <c r="E158" s="25">
        <v>1048474</v>
      </c>
      <c r="F158" s="26">
        <v>627182.96</v>
      </c>
      <c r="G158" s="27">
        <v>59.818646909999998</v>
      </c>
    </row>
    <row r="159" spans="1:7" s="43" customFormat="1" ht="21" x14ac:dyDescent="0.2">
      <c r="A159" s="24" t="s">
        <v>143</v>
      </c>
      <c r="B159" s="25">
        <v>4070000</v>
      </c>
      <c r="C159" s="26">
        <v>2180000</v>
      </c>
      <c r="D159" s="27">
        <v>53.562653562999998</v>
      </c>
      <c r="E159" s="25">
        <v>4070000</v>
      </c>
      <c r="F159" s="26">
        <v>2180000</v>
      </c>
      <c r="G159" s="27">
        <v>53.562653562999998</v>
      </c>
    </row>
    <row r="160" spans="1:7" s="43" customFormat="1" x14ac:dyDescent="0.2">
      <c r="A160" s="28" t="s">
        <v>442</v>
      </c>
      <c r="B160" s="29">
        <v>4070000</v>
      </c>
      <c r="C160" s="30">
        <v>2180000</v>
      </c>
      <c r="D160" s="31">
        <v>53.562653562999998</v>
      </c>
      <c r="E160" s="29">
        <v>4070000</v>
      </c>
      <c r="F160" s="30">
        <v>2180000</v>
      </c>
      <c r="G160" s="31">
        <v>53.562653562999998</v>
      </c>
    </row>
    <row r="161" spans="1:7" s="43" customFormat="1" ht="22.5" x14ac:dyDescent="0.2">
      <c r="A161" s="19" t="s">
        <v>145</v>
      </c>
      <c r="B161" s="16">
        <v>3000484</v>
      </c>
      <c r="C161" s="17">
        <v>1251694.95</v>
      </c>
      <c r="D161" s="18">
        <v>41.716434749000001</v>
      </c>
      <c r="E161" s="16">
        <v>861800</v>
      </c>
      <c r="F161" s="17">
        <v>211092.35</v>
      </c>
      <c r="G161" s="18">
        <v>24.494354839</v>
      </c>
    </row>
    <row r="162" spans="1:7" s="43" customFormat="1" x14ac:dyDescent="0.2">
      <c r="A162" s="20" t="s">
        <v>146</v>
      </c>
      <c r="B162" s="21">
        <v>2957484</v>
      </c>
      <c r="C162" s="22">
        <v>1251694.95</v>
      </c>
      <c r="D162" s="23">
        <v>42.322966074999997</v>
      </c>
      <c r="E162" s="21">
        <v>818800</v>
      </c>
      <c r="F162" s="22">
        <v>211092.35</v>
      </c>
      <c r="G162" s="23">
        <v>25.780697362000002</v>
      </c>
    </row>
    <row r="163" spans="1:7" s="43" customFormat="1" x14ac:dyDescent="0.2">
      <c r="A163" s="24" t="s">
        <v>147</v>
      </c>
      <c r="B163" s="25">
        <v>893881</v>
      </c>
      <c r="C163" s="26">
        <v>211092.35</v>
      </c>
      <c r="D163" s="27">
        <v>23.615263105</v>
      </c>
      <c r="E163" s="25">
        <v>795800</v>
      </c>
      <c r="F163" s="26">
        <v>211092.35</v>
      </c>
      <c r="G163" s="27">
        <v>26.525804222000001</v>
      </c>
    </row>
    <row r="164" spans="1:7" s="43" customFormat="1" ht="22.5" x14ac:dyDescent="0.2">
      <c r="A164" s="28" t="s">
        <v>148</v>
      </c>
      <c r="B164" s="29">
        <v>323881</v>
      </c>
      <c r="C164" s="30">
        <v>52767.17</v>
      </c>
      <c r="D164" s="31">
        <v>16.292147425</v>
      </c>
      <c r="E164" s="29">
        <v>225800</v>
      </c>
      <c r="F164" s="30">
        <v>52767.17</v>
      </c>
      <c r="G164" s="31">
        <v>23.368985828</v>
      </c>
    </row>
    <row r="165" spans="1:7" s="43" customFormat="1" x14ac:dyDescent="0.2">
      <c r="A165" s="28" t="s">
        <v>149</v>
      </c>
      <c r="B165" s="29">
        <v>420000</v>
      </c>
      <c r="C165" s="30">
        <v>131490</v>
      </c>
      <c r="D165" s="31">
        <v>31.307142856999999</v>
      </c>
      <c r="E165" s="29">
        <v>420000</v>
      </c>
      <c r="F165" s="30">
        <v>131490</v>
      </c>
      <c r="G165" s="31">
        <v>31.307142856999999</v>
      </c>
    </row>
    <row r="166" spans="1:7" s="43" customFormat="1" ht="22.5" x14ac:dyDescent="0.2">
      <c r="A166" s="28" t="s">
        <v>150</v>
      </c>
      <c r="B166" s="29">
        <v>150000</v>
      </c>
      <c r="C166" s="30">
        <v>26835.18</v>
      </c>
      <c r="D166" s="31">
        <v>17.89012</v>
      </c>
      <c r="E166" s="29">
        <v>150000</v>
      </c>
      <c r="F166" s="30">
        <v>26835.18</v>
      </c>
      <c r="G166" s="31">
        <v>17.89012</v>
      </c>
    </row>
    <row r="167" spans="1:7" s="43" customFormat="1" x14ac:dyDescent="0.2">
      <c r="A167" s="24" t="s">
        <v>151</v>
      </c>
      <c r="B167" s="25">
        <v>8000</v>
      </c>
      <c r="C167" s="36">
        <v>0</v>
      </c>
      <c r="D167" s="37">
        <v>0</v>
      </c>
      <c r="E167" s="25">
        <v>8000</v>
      </c>
      <c r="F167" s="36">
        <v>0</v>
      </c>
      <c r="G167" s="37">
        <v>0</v>
      </c>
    </row>
    <row r="168" spans="1:7" s="43" customFormat="1" x14ac:dyDescent="0.2">
      <c r="A168" s="24" t="s">
        <v>152</v>
      </c>
      <c r="B168" s="25">
        <v>15000</v>
      </c>
      <c r="C168" s="36">
        <v>0</v>
      </c>
      <c r="D168" s="37">
        <v>0</v>
      </c>
      <c r="E168" s="25">
        <v>15000</v>
      </c>
      <c r="F168" s="36">
        <v>0</v>
      </c>
      <c r="G168" s="37">
        <v>0</v>
      </c>
    </row>
    <row r="169" spans="1:7" s="43" customFormat="1" x14ac:dyDescent="0.2">
      <c r="A169" s="24" t="s">
        <v>153</v>
      </c>
      <c r="B169" s="25">
        <v>2040603</v>
      </c>
      <c r="C169" s="26">
        <v>1040602.6</v>
      </c>
      <c r="D169" s="27">
        <v>50.994857891999999</v>
      </c>
      <c r="E169" s="25"/>
      <c r="F169" s="25"/>
      <c r="G169" s="25"/>
    </row>
    <row r="170" spans="1:7" s="43" customFormat="1" x14ac:dyDescent="0.2">
      <c r="A170" s="20" t="s">
        <v>154</v>
      </c>
      <c r="B170" s="21">
        <v>43000</v>
      </c>
      <c r="C170" s="34">
        <v>0</v>
      </c>
      <c r="D170" s="35">
        <v>0</v>
      </c>
      <c r="E170" s="21">
        <v>43000</v>
      </c>
      <c r="F170" s="34">
        <v>0</v>
      </c>
      <c r="G170" s="35">
        <v>0</v>
      </c>
    </row>
    <row r="171" spans="1:7" s="43" customFormat="1" x14ac:dyDescent="0.2">
      <c r="A171" s="24" t="s">
        <v>344</v>
      </c>
      <c r="B171" s="25">
        <v>43000</v>
      </c>
      <c r="C171" s="36">
        <v>0</v>
      </c>
      <c r="D171" s="37">
        <v>0</v>
      </c>
      <c r="E171" s="25">
        <v>43000</v>
      </c>
      <c r="F171" s="36">
        <v>0</v>
      </c>
      <c r="G171" s="37">
        <v>0</v>
      </c>
    </row>
    <row r="172" spans="1:7" s="43" customFormat="1" x14ac:dyDescent="0.2">
      <c r="A172" s="19" t="s">
        <v>156</v>
      </c>
      <c r="B172" s="16">
        <v>70071269</v>
      </c>
      <c r="C172" s="17">
        <v>34092160.119999997</v>
      </c>
      <c r="D172" s="18">
        <v>48.653550316</v>
      </c>
      <c r="E172" s="16">
        <v>68893776</v>
      </c>
      <c r="F172" s="17">
        <v>33585435.159999996</v>
      </c>
      <c r="G172" s="18">
        <v>48.749592647999997</v>
      </c>
    </row>
    <row r="173" spans="1:7" s="43" customFormat="1" x14ac:dyDescent="0.2">
      <c r="A173" s="20" t="s">
        <v>157</v>
      </c>
      <c r="B173" s="21">
        <v>67442771</v>
      </c>
      <c r="C173" s="22">
        <v>32524588.52</v>
      </c>
      <c r="D173" s="23">
        <v>48.225462919000002</v>
      </c>
      <c r="E173" s="21">
        <v>66360608</v>
      </c>
      <c r="F173" s="22">
        <v>32061847.620000001</v>
      </c>
      <c r="G173" s="23">
        <v>48.314577859000003</v>
      </c>
    </row>
    <row r="174" spans="1:7" s="43" customFormat="1" x14ac:dyDescent="0.2">
      <c r="A174" s="24" t="s">
        <v>158</v>
      </c>
      <c r="B174" s="25">
        <v>56409004</v>
      </c>
      <c r="C174" s="26">
        <v>29049815.27</v>
      </c>
      <c r="D174" s="27">
        <v>51.498543157999997</v>
      </c>
      <c r="E174" s="25">
        <v>56409004</v>
      </c>
      <c r="F174" s="26">
        <v>29049815.27</v>
      </c>
      <c r="G174" s="27">
        <v>51.498543157999997</v>
      </c>
    </row>
    <row r="175" spans="1:7" s="43" customFormat="1" x14ac:dyDescent="0.2">
      <c r="A175" s="28" t="s">
        <v>159</v>
      </c>
      <c r="B175" s="29">
        <v>56153887</v>
      </c>
      <c r="C175" s="30">
        <v>28939311.539999999</v>
      </c>
      <c r="D175" s="31">
        <v>51.535722790000001</v>
      </c>
      <c r="E175" s="29">
        <v>56153887</v>
      </c>
      <c r="F175" s="30">
        <v>28939311.539999999</v>
      </c>
      <c r="G175" s="31">
        <v>51.535722790000001</v>
      </c>
    </row>
    <row r="176" spans="1:7" s="43" customFormat="1" x14ac:dyDescent="0.2">
      <c r="A176" s="28" t="s">
        <v>160</v>
      </c>
      <c r="B176" s="29">
        <v>255117</v>
      </c>
      <c r="C176" s="30">
        <v>110503.73</v>
      </c>
      <c r="D176" s="31">
        <v>43.314922172999999</v>
      </c>
      <c r="E176" s="29">
        <v>255117</v>
      </c>
      <c r="F176" s="30">
        <v>110503.73</v>
      </c>
      <c r="G176" s="31">
        <v>43.314922172999999</v>
      </c>
    </row>
    <row r="177" spans="1:7" s="43" customFormat="1" x14ac:dyDescent="0.2">
      <c r="A177" s="24" t="s">
        <v>161</v>
      </c>
      <c r="B177" s="25">
        <v>11033767</v>
      </c>
      <c r="C177" s="26">
        <v>3474773.25</v>
      </c>
      <c r="D177" s="27">
        <v>31.492175337999999</v>
      </c>
      <c r="E177" s="25">
        <v>9951604</v>
      </c>
      <c r="F177" s="26">
        <v>3012032.35</v>
      </c>
      <c r="G177" s="27">
        <v>30.266802718000001</v>
      </c>
    </row>
    <row r="178" spans="1:7" s="43" customFormat="1" x14ac:dyDescent="0.2">
      <c r="A178" s="28" t="s">
        <v>162</v>
      </c>
      <c r="B178" s="29">
        <v>1424740</v>
      </c>
      <c r="C178" s="30">
        <v>106367.19</v>
      </c>
      <c r="D178" s="31">
        <v>7.4657263780000003</v>
      </c>
      <c r="E178" s="29">
        <v>1320000</v>
      </c>
      <c r="F178" s="30">
        <v>90358.34</v>
      </c>
      <c r="G178" s="31">
        <v>6.8453287879999998</v>
      </c>
    </row>
    <row r="179" spans="1:7" s="43" customFormat="1" x14ac:dyDescent="0.2">
      <c r="A179" s="28" t="s">
        <v>163</v>
      </c>
      <c r="B179" s="29">
        <v>5569466</v>
      </c>
      <c r="C179" s="30">
        <v>2060602.05</v>
      </c>
      <c r="D179" s="31">
        <v>36.998197851999997</v>
      </c>
      <c r="E179" s="29">
        <v>4592043</v>
      </c>
      <c r="F179" s="30">
        <v>1613870</v>
      </c>
      <c r="G179" s="31">
        <v>35.144923511999998</v>
      </c>
    </row>
    <row r="180" spans="1:7" s="43" customFormat="1" x14ac:dyDescent="0.2">
      <c r="A180" s="28" t="s">
        <v>164</v>
      </c>
      <c r="B180" s="29">
        <v>1605300</v>
      </c>
      <c r="C180" s="30">
        <v>480251.81</v>
      </c>
      <c r="D180" s="31">
        <v>29.916639257</v>
      </c>
      <c r="E180" s="29">
        <v>1605300</v>
      </c>
      <c r="F180" s="30">
        <v>480251.81</v>
      </c>
      <c r="G180" s="31">
        <v>29.916639257</v>
      </c>
    </row>
    <row r="181" spans="1:7" s="43" customFormat="1" x14ac:dyDescent="0.2">
      <c r="A181" s="28" t="s">
        <v>165</v>
      </c>
      <c r="B181" s="29">
        <v>76700</v>
      </c>
      <c r="C181" s="30">
        <v>22704.09</v>
      </c>
      <c r="D181" s="31">
        <v>29.601160364999998</v>
      </c>
      <c r="E181" s="29">
        <v>76700</v>
      </c>
      <c r="F181" s="30">
        <v>22704.09</v>
      </c>
      <c r="G181" s="31">
        <v>29.601160364999998</v>
      </c>
    </row>
    <row r="182" spans="1:7" s="43" customFormat="1" x14ac:dyDescent="0.2">
      <c r="A182" s="28" t="s">
        <v>166</v>
      </c>
      <c r="B182" s="29">
        <v>141350</v>
      </c>
      <c r="C182" s="30">
        <v>2700</v>
      </c>
      <c r="D182" s="31">
        <v>1.9101521050000001</v>
      </c>
      <c r="E182" s="29">
        <v>141350</v>
      </c>
      <c r="F182" s="30">
        <v>2700</v>
      </c>
      <c r="G182" s="31">
        <v>1.9101521050000001</v>
      </c>
    </row>
    <row r="183" spans="1:7" s="43" customFormat="1" x14ac:dyDescent="0.2">
      <c r="A183" s="28" t="s">
        <v>167</v>
      </c>
      <c r="B183" s="29">
        <v>507600</v>
      </c>
      <c r="C183" s="30">
        <v>174175.09</v>
      </c>
      <c r="D183" s="31">
        <v>34.313453506999998</v>
      </c>
      <c r="E183" s="29">
        <v>507600</v>
      </c>
      <c r="F183" s="30">
        <v>174175.09</v>
      </c>
      <c r="G183" s="31">
        <v>34.313453506999998</v>
      </c>
    </row>
    <row r="184" spans="1:7" s="43" customFormat="1" x14ac:dyDescent="0.2">
      <c r="A184" s="28" t="s">
        <v>168</v>
      </c>
      <c r="B184" s="29">
        <v>148611</v>
      </c>
      <c r="C184" s="30">
        <v>2309.94</v>
      </c>
      <c r="D184" s="31">
        <v>1.5543533119999999</v>
      </c>
      <c r="E184" s="29">
        <v>148611</v>
      </c>
      <c r="F184" s="30">
        <v>2309.94</v>
      </c>
      <c r="G184" s="31">
        <v>1.5543533119999999</v>
      </c>
    </row>
    <row r="185" spans="1:7" s="43" customFormat="1" x14ac:dyDescent="0.2">
      <c r="A185" s="28" t="s">
        <v>169</v>
      </c>
      <c r="B185" s="29">
        <v>1560000</v>
      </c>
      <c r="C185" s="30">
        <v>625663.07999999996</v>
      </c>
      <c r="D185" s="31">
        <v>40.106607691999997</v>
      </c>
      <c r="E185" s="29">
        <v>1560000</v>
      </c>
      <c r="F185" s="30">
        <v>625663.07999999996</v>
      </c>
      <c r="G185" s="31">
        <v>40.106607691999997</v>
      </c>
    </row>
    <row r="186" spans="1:7" s="43" customFormat="1" x14ac:dyDescent="0.2">
      <c r="A186" s="20" t="s">
        <v>170</v>
      </c>
      <c r="B186" s="21">
        <v>2628498</v>
      </c>
      <c r="C186" s="22">
        <v>1567571.6</v>
      </c>
      <c r="D186" s="23">
        <v>59.637542048999997</v>
      </c>
      <c r="E186" s="21">
        <v>2533168</v>
      </c>
      <c r="F186" s="22">
        <v>1523587.54</v>
      </c>
      <c r="G186" s="23">
        <v>60.145538709</v>
      </c>
    </row>
    <row r="187" spans="1:7" s="43" customFormat="1" ht="21" x14ac:dyDescent="0.2">
      <c r="A187" s="24" t="s">
        <v>171</v>
      </c>
      <c r="B187" s="25">
        <v>923910</v>
      </c>
      <c r="C187" s="26">
        <v>365505.63</v>
      </c>
      <c r="D187" s="27">
        <v>39.560739681999998</v>
      </c>
      <c r="E187" s="25">
        <v>918000</v>
      </c>
      <c r="F187" s="26">
        <v>362904.6</v>
      </c>
      <c r="G187" s="27">
        <v>39.532091502999997</v>
      </c>
    </row>
    <row r="188" spans="1:7" s="43" customFormat="1" ht="21" x14ac:dyDescent="0.2">
      <c r="A188" s="24" t="s">
        <v>213</v>
      </c>
      <c r="B188" s="25">
        <v>144420</v>
      </c>
      <c r="C188" s="26">
        <v>45500.47</v>
      </c>
      <c r="D188" s="27">
        <v>31.505657111000001</v>
      </c>
      <c r="E188" s="25">
        <v>55000</v>
      </c>
      <c r="F188" s="26">
        <v>4117.4399999999996</v>
      </c>
      <c r="G188" s="27">
        <v>7.4862545450000004</v>
      </c>
    </row>
    <row r="189" spans="1:7" s="43" customFormat="1" x14ac:dyDescent="0.2">
      <c r="A189" s="24" t="s">
        <v>173</v>
      </c>
      <c r="B189" s="25">
        <v>920890</v>
      </c>
      <c r="C189" s="26">
        <v>711722.06</v>
      </c>
      <c r="D189" s="27">
        <v>77.286327357000005</v>
      </c>
      <c r="E189" s="25">
        <v>920890</v>
      </c>
      <c r="F189" s="26">
        <v>711722.06</v>
      </c>
      <c r="G189" s="27">
        <v>77.286327357000005</v>
      </c>
    </row>
    <row r="190" spans="1:7" s="43" customFormat="1" x14ac:dyDescent="0.2">
      <c r="A190" s="24" t="s">
        <v>5</v>
      </c>
      <c r="B190" s="25">
        <v>639278</v>
      </c>
      <c r="C190" s="26">
        <v>444843.44</v>
      </c>
      <c r="D190" s="27">
        <v>69.585288403000007</v>
      </c>
      <c r="E190" s="25">
        <v>639278</v>
      </c>
      <c r="F190" s="26">
        <v>444843.44</v>
      </c>
      <c r="G190" s="27">
        <v>69.585288403000007</v>
      </c>
    </row>
    <row r="191" spans="1:7" s="43" customFormat="1" x14ac:dyDescent="0.2">
      <c r="A191" s="19" t="s">
        <v>175</v>
      </c>
      <c r="B191" s="16">
        <v>1331995</v>
      </c>
      <c r="C191" s="17">
        <v>585838.59</v>
      </c>
      <c r="D191" s="18">
        <v>43.982041224</v>
      </c>
      <c r="E191" s="16">
        <v>1329995</v>
      </c>
      <c r="F191" s="17">
        <v>585838.59</v>
      </c>
      <c r="G191" s="18">
        <v>44.048179879999999</v>
      </c>
    </row>
    <row r="192" spans="1:7" s="43" customFormat="1" x14ac:dyDescent="0.2">
      <c r="A192" s="20" t="s">
        <v>176</v>
      </c>
      <c r="B192" s="21">
        <v>1331995</v>
      </c>
      <c r="C192" s="22">
        <v>585838.59</v>
      </c>
      <c r="D192" s="23">
        <v>43.982041224</v>
      </c>
      <c r="E192" s="21">
        <v>1329995</v>
      </c>
      <c r="F192" s="22">
        <v>585838.59</v>
      </c>
      <c r="G192" s="23">
        <v>44.048179879999999</v>
      </c>
    </row>
    <row r="193" spans="1:7" s="43" customFormat="1" x14ac:dyDescent="0.2">
      <c r="A193" s="24" t="s">
        <v>196</v>
      </c>
      <c r="B193" s="25">
        <v>1202379</v>
      </c>
      <c r="C193" s="26">
        <v>503042.59</v>
      </c>
      <c r="D193" s="27">
        <v>41.837273439000001</v>
      </c>
      <c r="E193" s="25">
        <v>1202379</v>
      </c>
      <c r="F193" s="26">
        <v>503042.59</v>
      </c>
      <c r="G193" s="27">
        <v>41.837273439000001</v>
      </c>
    </row>
    <row r="194" spans="1:7" s="43" customFormat="1" x14ac:dyDescent="0.2">
      <c r="A194" s="24" t="s">
        <v>177</v>
      </c>
      <c r="B194" s="25">
        <v>129616</v>
      </c>
      <c r="C194" s="26">
        <v>82796</v>
      </c>
      <c r="D194" s="27">
        <v>63.877916307</v>
      </c>
      <c r="E194" s="25">
        <v>127616</v>
      </c>
      <c r="F194" s="26">
        <v>82796</v>
      </c>
      <c r="G194" s="27">
        <v>64.879012036000006</v>
      </c>
    </row>
    <row r="195" spans="1:7" x14ac:dyDescent="0.2">
      <c r="A195" s="51"/>
      <c r="B195" s="52"/>
      <c r="C195" s="53"/>
      <c r="D195" s="52"/>
      <c r="E195" s="52"/>
      <c r="F195" s="52"/>
      <c r="G195" s="52"/>
    </row>
    <row r="196" spans="1:7" x14ac:dyDescent="0.2">
      <c r="A196" s="51"/>
      <c r="B196" s="52"/>
      <c r="C196" s="53"/>
      <c r="D196" s="52"/>
      <c r="E196" s="52"/>
      <c r="F196" s="52"/>
      <c r="G196" s="52"/>
    </row>
    <row r="197" spans="1:7" x14ac:dyDescent="0.2">
      <c r="A197" s="51"/>
      <c r="B197" s="52"/>
      <c r="C197" s="53"/>
      <c r="D197" s="52"/>
      <c r="E197" s="52"/>
      <c r="F197" s="52"/>
      <c r="G197" s="52"/>
    </row>
    <row r="198" spans="1:7" x14ac:dyDescent="0.2">
      <c r="A198" s="51"/>
      <c r="B198" s="52"/>
      <c r="C198" s="53"/>
      <c r="D198" s="52"/>
      <c r="E198" s="52"/>
      <c r="F198" s="52"/>
      <c r="G198" s="52"/>
    </row>
    <row r="199" spans="1:7" x14ac:dyDescent="0.2">
      <c r="A199" s="51"/>
      <c r="B199" s="52"/>
      <c r="C199" s="53"/>
      <c r="D199" s="52"/>
      <c r="E199" s="52"/>
      <c r="F199" s="52"/>
      <c r="G199" s="52"/>
    </row>
    <row r="200" spans="1:7" x14ac:dyDescent="0.2">
      <c r="A200" s="51"/>
      <c r="B200" s="52"/>
      <c r="C200" s="53"/>
      <c r="D200" s="52"/>
      <c r="E200" s="52"/>
      <c r="F200" s="52"/>
      <c r="G200" s="52"/>
    </row>
    <row r="201" spans="1:7" x14ac:dyDescent="0.2">
      <c r="A201" s="51"/>
      <c r="B201" s="52"/>
      <c r="C201" s="53"/>
      <c r="D201" s="52"/>
      <c r="E201" s="52"/>
      <c r="F201" s="52"/>
      <c r="G201" s="52"/>
    </row>
    <row r="202" spans="1:7" x14ac:dyDescent="0.2">
      <c r="A202" s="51"/>
      <c r="B202" s="52"/>
      <c r="C202" s="53"/>
      <c r="D202" s="52"/>
      <c r="E202" s="52"/>
      <c r="F202" s="52"/>
      <c r="G202" s="52"/>
    </row>
    <row r="203" spans="1:7" x14ac:dyDescent="0.2">
      <c r="A203" s="51"/>
      <c r="B203" s="52"/>
      <c r="C203" s="53"/>
      <c r="D203" s="52"/>
      <c r="E203" s="52"/>
      <c r="F203" s="52"/>
      <c r="G203" s="52"/>
    </row>
    <row r="204" spans="1:7" x14ac:dyDescent="0.2">
      <c r="A204" s="51"/>
      <c r="B204" s="52"/>
      <c r="C204" s="53"/>
      <c r="D204" s="52"/>
      <c r="E204" s="52"/>
      <c r="F204" s="52"/>
      <c r="G204" s="52"/>
    </row>
    <row r="205" spans="1:7" x14ac:dyDescent="0.2">
      <c r="A205" s="51"/>
      <c r="B205" s="52"/>
      <c r="C205" s="53"/>
      <c r="D205" s="52"/>
      <c r="E205" s="52"/>
      <c r="F205" s="52"/>
      <c r="G205" s="52"/>
    </row>
    <row r="206" spans="1:7" x14ac:dyDescent="0.2">
      <c r="A206" s="51"/>
      <c r="B206" s="52"/>
      <c r="C206" s="53"/>
      <c r="D206" s="52"/>
      <c r="E206" s="52"/>
      <c r="F206" s="52"/>
      <c r="G206" s="52"/>
    </row>
    <row r="207" spans="1:7" x14ac:dyDescent="0.2">
      <c r="A207" s="51"/>
      <c r="B207" s="52"/>
      <c r="C207" s="53"/>
      <c r="D207" s="52"/>
      <c r="E207" s="52"/>
      <c r="F207" s="52"/>
      <c r="G207" s="52"/>
    </row>
    <row r="208" spans="1:7" x14ac:dyDescent="0.2">
      <c r="A208" s="51"/>
      <c r="B208" s="52"/>
      <c r="C208" s="53"/>
      <c r="D208" s="52"/>
      <c r="E208" s="52"/>
      <c r="F208" s="52"/>
      <c r="G208" s="52"/>
    </row>
    <row r="209" spans="1:7" x14ac:dyDescent="0.2">
      <c r="A209" s="51"/>
      <c r="B209" s="52"/>
      <c r="C209" s="53"/>
      <c r="D209" s="52"/>
      <c r="E209" s="52"/>
      <c r="F209" s="52"/>
      <c r="G209" s="52"/>
    </row>
    <row r="210" spans="1:7" x14ac:dyDescent="0.2">
      <c r="A210" s="51"/>
      <c r="B210" s="52"/>
      <c r="C210" s="53"/>
      <c r="D210" s="52"/>
      <c r="E210" s="52"/>
      <c r="F210" s="52"/>
      <c r="G210" s="52"/>
    </row>
    <row r="211" spans="1:7" x14ac:dyDescent="0.2">
      <c r="A211" s="51"/>
      <c r="B211" s="52"/>
      <c r="C211" s="53"/>
      <c r="D211" s="52"/>
      <c r="E211" s="52"/>
      <c r="F211" s="52"/>
      <c r="G211" s="52"/>
    </row>
    <row r="212" spans="1:7" x14ac:dyDescent="0.2">
      <c r="A212" s="51"/>
      <c r="B212" s="52"/>
      <c r="C212" s="53"/>
      <c r="D212" s="52"/>
      <c r="E212" s="52"/>
      <c r="F212" s="52"/>
      <c r="G212" s="52"/>
    </row>
    <row r="213" spans="1:7" x14ac:dyDescent="0.2">
      <c r="A213" s="51"/>
      <c r="B213" s="52"/>
      <c r="C213" s="53"/>
      <c r="D213" s="52"/>
      <c r="E213" s="52"/>
      <c r="F213" s="52"/>
      <c r="G213" s="52"/>
    </row>
    <row r="214" spans="1:7" x14ac:dyDescent="0.2">
      <c r="A214" s="51"/>
      <c r="B214" s="52"/>
      <c r="C214" s="53"/>
      <c r="D214" s="52"/>
      <c r="E214" s="52"/>
      <c r="F214" s="52"/>
      <c r="G214" s="52"/>
    </row>
    <row r="215" spans="1:7" x14ac:dyDescent="0.2">
      <c r="A215" s="51"/>
      <c r="B215" s="52"/>
      <c r="C215" s="53"/>
      <c r="D215" s="52"/>
      <c r="E215" s="52"/>
      <c r="F215" s="52"/>
      <c r="G215" s="52"/>
    </row>
    <row r="216" spans="1:7" x14ac:dyDescent="0.2">
      <c r="A216" s="51"/>
      <c r="B216" s="52"/>
      <c r="C216" s="53"/>
      <c r="D216" s="52"/>
      <c r="E216" s="52"/>
      <c r="F216" s="52"/>
      <c r="G216" s="52"/>
    </row>
    <row r="217" spans="1:7" x14ac:dyDescent="0.2">
      <c r="A217" s="51"/>
      <c r="B217" s="52"/>
      <c r="C217" s="53"/>
      <c r="D217" s="52"/>
      <c r="E217" s="52"/>
      <c r="F217" s="52"/>
      <c r="G217" s="52"/>
    </row>
    <row r="218" spans="1:7" x14ac:dyDescent="0.2">
      <c r="A218" s="51"/>
      <c r="B218" s="52"/>
      <c r="C218" s="53"/>
      <c r="D218" s="52"/>
      <c r="E218" s="52"/>
      <c r="F218" s="52"/>
      <c r="G218" s="52"/>
    </row>
    <row r="219" spans="1:7" x14ac:dyDescent="0.2">
      <c r="A219" s="51"/>
      <c r="B219" s="52"/>
      <c r="C219" s="53"/>
      <c r="D219" s="52"/>
      <c r="E219" s="52"/>
      <c r="F219" s="52"/>
      <c r="G219" s="52"/>
    </row>
    <row r="220" spans="1:7" x14ac:dyDescent="0.2">
      <c r="A220" s="51"/>
      <c r="B220" s="52"/>
      <c r="C220" s="53"/>
      <c r="D220" s="52"/>
      <c r="E220" s="52"/>
      <c r="F220" s="52"/>
      <c r="G220" s="52"/>
    </row>
    <row r="221" spans="1:7" x14ac:dyDescent="0.2">
      <c r="A221" s="51"/>
      <c r="B221" s="52"/>
      <c r="C221" s="53"/>
      <c r="D221" s="52"/>
      <c r="E221" s="52"/>
      <c r="F221" s="52"/>
      <c r="G221" s="52"/>
    </row>
    <row r="222" spans="1:7" x14ac:dyDescent="0.2">
      <c r="A222" s="51"/>
      <c r="B222" s="52"/>
      <c r="C222" s="53"/>
      <c r="D222" s="52"/>
      <c r="E222" s="52"/>
      <c r="F222" s="52"/>
      <c r="G222" s="52"/>
    </row>
    <row r="223" spans="1:7" x14ac:dyDescent="0.2">
      <c r="A223" s="51"/>
      <c r="B223" s="52"/>
      <c r="C223" s="53"/>
      <c r="D223" s="52"/>
      <c r="E223" s="52"/>
      <c r="F223" s="52"/>
      <c r="G223" s="52"/>
    </row>
    <row r="224" spans="1:7" x14ac:dyDescent="0.2">
      <c r="A224" s="51"/>
      <c r="B224" s="52"/>
      <c r="C224" s="53"/>
      <c r="D224" s="52"/>
      <c r="E224" s="52"/>
      <c r="F224" s="52"/>
      <c r="G224" s="52"/>
    </row>
    <row r="225" spans="1:7" x14ac:dyDescent="0.2">
      <c r="A225" s="51"/>
      <c r="B225" s="52"/>
      <c r="C225" s="53"/>
      <c r="D225" s="52"/>
      <c r="E225" s="52"/>
      <c r="F225" s="52"/>
      <c r="G225" s="52"/>
    </row>
    <row r="226" spans="1:7" x14ac:dyDescent="0.2">
      <c r="A226" s="51"/>
      <c r="B226" s="52"/>
      <c r="C226" s="53"/>
      <c r="D226" s="52"/>
      <c r="E226" s="52"/>
      <c r="F226" s="52"/>
      <c r="G226" s="52"/>
    </row>
    <row r="227" spans="1:7" x14ac:dyDescent="0.2">
      <c r="A227" s="51"/>
      <c r="B227" s="52"/>
      <c r="C227" s="53"/>
      <c r="D227" s="52"/>
      <c r="E227" s="52"/>
      <c r="F227" s="52"/>
      <c r="G227" s="52"/>
    </row>
    <row r="228" spans="1:7" x14ac:dyDescent="0.2">
      <c r="A228" s="51"/>
      <c r="B228" s="52"/>
      <c r="C228" s="53"/>
      <c r="D228" s="52"/>
      <c r="E228" s="52"/>
      <c r="F228" s="52"/>
      <c r="G228" s="52"/>
    </row>
    <row r="229" spans="1:7" x14ac:dyDescent="0.2">
      <c r="A229" s="51"/>
      <c r="B229" s="52"/>
      <c r="C229" s="53"/>
      <c r="D229" s="52"/>
      <c r="E229" s="52"/>
      <c r="F229" s="52"/>
      <c r="G229" s="52"/>
    </row>
    <row r="230" spans="1:7" x14ac:dyDescent="0.2">
      <c r="A230" s="51"/>
      <c r="B230" s="52"/>
      <c r="C230" s="53"/>
      <c r="D230" s="52"/>
      <c r="E230" s="52"/>
      <c r="F230" s="52"/>
      <c r="G230" s="52"/>
    </row>
    <row r="231" spans="1:7" x14ac:dyDescent="0.2">
      <c r="A231" s="51"/>
      <c r="B231" s="52"/>
      <c r="C231" s="53"/>
      <c r="D231" s="52"/>
      <c r="E231" s="52"/>
      <c r="F231" s="52"/>
      <c r="G231" s="52"/>
    </row>
    <row r="232" spans="1:7" x14ac:dyDescent="0.2">
      <c r="A232" s="51"/>
      <c r="B232" s="52"/>
      <c r="C232" s="53"/>
      <c r="D232" s="52"/>
      <c r="E232" s="52"/>
      <c r="F232" s="52"/>
      <c r="G232" s="52"/>
    </row>
    <row r="233" spans="1:7" x14ac:dyDescent="0.2">
      <c r="A233" s="51"/>
      <c r="B233" s="52"/>
      <c r="C233" s="53"/>
      <c r="D233" s="52"/>
      <c r="E233" s="52"/>
      <c r="F233" s="52"/>
      <c r="G233" s="52"/>
    </row>
    <row r="234" spans="1:7" x14ac:dyDescent="0.2">
      <c r="A234" s="51"/>
      <c r="B234" s="52"/>
      <c r="C234" s="53"/>
      <c r="D234" s="52"/>
      <c r="E234" s="52"/>
      <c r="F234" s="52"/>
      <c r="G234" s="52"/>
    </row>
    <row r="235" spans="1:7" x14ac:dyDescent="0.2">
      <c r="A235" s="51"/>
      <c r="B235" s="52"/>
      <c r="C235" s="53"/>
      <c r="D235" s="52"/>
      <c r="E235" s="52"/>
      <c r="F235" s="52"/>
      <c r="G235" s="52"/>
    </row>
    <row r="236" spans="1:7" x14ac:dyDescent="0.2">
      <c r="A236" s="51"/>
      <c r="B236" s="52"/>
      <c r="C236" s="53"/>
      <c r="D236" s="52"/>
      <c r="E236" s="52"/>
      <c r="F236" s="52"/>
      <c r="G236" s="52"/>
    </row>
    <row r="237" spans="1:7" x14ac:dyDescent="0.2">
      <c r="A237" s="51"/>
      <c r="B237" s="52"/>
      <c r="C237" s="53"/>
      <c r="D237" s="52"/>
      <c r="E237" s="52"/>
      <c r="F237" s="52"/>
      <c r="G237" s="52"/>
    </row>
    <row r="238" spans="1:7" x14ac:dyDescent="0.2">
      <c r="A238" s="51"/>
      <c r="B238" s="52"/>
      <c r="C238" s="53"/>
      <c r="D238" s="52"/>
      <c r="E238" s="52"/>
      <c r="F238" s="52"/>
      <c r="G238" s="52"/>
    </row>
    <row r="239" spans="1:7" x14ac:dyDescent="0.2">
      <c r="A239" s="51"/>
      <c r="B239" s="52"/>
      <c r="C239" s="53"/>
      <c r="D239" s="52"/>
      <c r="E239" s="52"/>
      <c r="F239" s="52"/>
      <c r="G239" s="52"/>
    </row>
    <row r="240" spans="1:7" x14ac:dyDescent="0.2">
      <c r="A240" s="51"/>
      <c r="B240" s="52"/>
      <c r="C240" s="53"/>
      <c r="D240" s="52"/>
      <c r="E240" s="52"/>
      <c r="F240" s="52"/>
      <c r="G240" s="52"/>
    </row>
    <row r="241" spans="1:7" x14ac:dyDescent="0.2">
      <c r="A241" s="51"/>
      <c r="B241" s="52"/>
      <c r="C241" s="53"/>
      <c r="D241" s="52"/>
      <c r="E241" s="52"/>
      <c r="F241" s="52"/>
      <c r="G241" s="52"/>
    </row>
    <row r="242" spans="1:7" x14ac:dyDescent="0.2">
      <c r="A242" s="51"/>
      <c r="B242" s="52"/>
      <c r="C242" s="53"/>
      <c r="D242" s="52"/>
      <c r="E242" s="52"/>
      <c r="F242" s="52"/>
      <c r="G242" s="52"/>
    </row>
    <row r="243" spans="1:7" x14ac:dyDescent="0.2">
      <c r="A243" s="51"/>
      <c r="B243" s="52"/>
      <c r="C243" s="53"/>
      <c r="D243" s="52"/>
      <c r="E243" s="52"/>
      <c r="F243" s="52"/>
      <c r="G243" s="52"/>
    </row>
    <row r="244" spans="1:7" x14ac:dyDescent="0.2">
      <c r="A244" s="51"/>
      <c r="B244" s="52"/>
      <c r="C244" s="53"/>
      <c r="D244" s="52"/>
      <c r="E244" s="52"/>
      <c r="F244" s="52"/>
      <c r="G244" s="52"/>
    </row>
    <row r="245" spans="1:7" x14ac:dyDescent="0.2">
      <c r="A245" s="51"/>
      <c r="B245" s="52"/>
      <c r="C245" s="53"/>
      <c r="D245" s="52"/>
      <c r="E245" s="52"/>
      <c r="F245" s="52"/>
      <c r="G245" s="52"/>
    </row>
    <row r="246" spans="1:7" x14ac:dyDescent="0.2">
      <c r="A246" s="51"/>
      <c r="B246" s="52"/>
      <c r="C246" s="53"/>
      <c r="D246" s="52"/>
      <c r="E246" s="52"/>
      <c r="F246" s="52"/>
      <c r="G246" s="52"/>
    </row>
    <row r="247" spans="1:7" x14ac:dyDescent="0.2">
      <c r="A247" s="51"/>
      <c r="B247" s="52"/>
      <c r="C247" s="53"/>
      <c r="D247" s="52"/>
      <c r="E247" s="52"/>
      <c r="F247" s="52"/>
      <c r="G247" s="52"/>
    </row>
    <row r="248" spans="1:7" x14ac:dyDescent="0.2">
      <c r="A248" s="51"/>
      <c r="B248" s="52"/>
      <c r="C248" s="53"/>
      <c r="D248" s="52"/>
      <c r="E248" s="52"/>
      <c r="F248" s="52"/>
      <c r="G248" s="52"/>
    </row>
    <row r="249" spans="1:7" x14ac:dyDescent="0.2">
      <c r="A249" s="51"/>
      <c r="B249" s="52"/>
      <c r="C249" s="53"/>
      <c r="D249" s="52"/>
      <c r="E249" s="52"/>
      <c r="F249" s="52"/>
      <c r="G249" s="52"/>
    </row>
    <row r="250" spans="1:7" x14ac:dyDescent="0.2">
      <c r="A250" s="51"/>
      <c r="B250" s="52"/>
      <c r="C250" s="53"/>
      <c r="D250" s="52"/>
      <c r="E250" s="52"/>
      <c r="F250" s="52"/>
      <c r="G250" s="52"/>
    </row>
    <row r="251" spans="1:7" x14ac:dyDescent="0.2">
      <c r="A251" s="51"/>
      <c r="B251" s="52"/>
      <c r="C251" s="53"/>
      <c r="D251" s="52"/>
      <c r="E251" s="52"/>
      <c r="F251" s="52"/>
      <c r="G251" s="52"/>
    </row>
    <row r="252" spans="1:7" x14ac:dyDescent="0.2">
      <c r="A252" s="51"/>
      <c r="B252" s="52"/>
      <c r="C252" s="53"/>
      <c r="D252" s="52"/>
      <c r="E252" s="52"/>
      <c r="F252" s="52"/>
      <c r="G252" s="52"/>
    </row>
    <row r="253" spans="1:7" x14ac:dyDescent="0.2">
      <c r="A253" s="51"/>
      <c r="B253" s="52"/>
      <c r="C253" s="53"/>
      <c r="D253" s="52"/>
      <c r="E253" s="52"/>
      <c r="F253" s="52"/>
      <c r="G253" s="52"/>
    </row>
    <row r="254" spans="1:7" x14ac:dyDescent="0.2">
      <c r="A254" s="51"/>
      <c r="B254" s="52"/>
      <c r="C254" s="53"/>
      <c r="D254" s="52"/>
      <c r="E254" s="52"/>
      <c r="F254" s="52"/>
      <c r="G254" s="52"/>
    </row>
    <row r="255" spans="1:7" x14ac:dyDescent="0.2">
      <c r="A255" s="51"/>
      <c r="B255" s="52"/>
      <c r="C255" s="53"/>
      <c r="D255" s="52"/>
      <c r="E255" s="52"/>
      <c r="F255" s="52"/>
      <c r="G255" s="52"/>
    </row>
    <row r="256" spans="1:7" x14ac:dyDescent="0.2">
      <c r="A256" s="51"/>
      <c r="B256" s="52"/>
      <c r="C256" s="53"/>
      <c r="D256" s="52"/>
      <c r="E256" s="52"/>
      <c r="F256" s="52"/>
      <c r="G256" s="52"/>
    </row>
    <row r="257" spans="1:7" x14ac:dyDescent="0.2">
      <c r="A257" s="51"/>
      <c r="B257" s="52"/>
      <c r="C257" s="53"/>
      <c r="D257" s="52"/>
      <c r="E257" s="52"/>
      <c r="F257" s="52"/>
      <c r="G257" s="52"/>
    </row>
    <row r="258" spans="1:7" x14ac:dyDescent="0.2">
      <c r="A258" s="51"/>
      <c r="B258" s="52"/>
      <c r="C258" s="53"/>
      <c r="D258" s="52"/>
      <c r="E258" s="52"/>
      <c r="F258" s="52"/>
      <c r="G258" s="52"/>
    </row>
    <row r="259" spans="1:7" x14ac:dyDescent="0.2">
      <c r="A259" s="51"/>
      <c r="B259" s="52"/>
      <c r="C259" s="53"/>
      <c r="D259" s="52"/>
      <c r="E259" s="52"/>
      <c r="F259" s="52"/>
      <c r="G259" s="52"/>
    </row>
    <row r="260" spans="1:7" x14ac:dyDescent="0.2">
      <c r="A260" s="51"/>
      <c r="B260" s="52"/>
      <c r="C260" s="53"/>
      <c r="D260" s="52"/>
      <c r="E260" s="52"/>
      <c r="F260" s="52"/>
      <c r="G260" s="52"/>
    </row>
    <row r="261" spans="1:7" x14ac:dyDescent="0.2">
      <c r="A261" s="51"/>
      <c r="B261" s="52"/>
      <c r="C261" s="53"/>
      <c r="D261" s="52"/>
      <c r="E261" s="52"/>
      <c r="F261" s="52"/>
      <c r="G261" s="52"/>
    </row>
    <row r="262" spans="1:7" x14ac:dyDescent="0.2">
      <c r="A262" s="51"/>
      <c r="B262" s="52"/>
      <c r="C262" s="53"/>
      <c r="D262" s="52"/>
      <c r="E262" s="52"/>
      <c r="F262" s="52"/>
      <c r="G262" s="52"/>
    </row>
    <row r="263" spans="1:7" x14ac:dyDescent="0.2">
      <c r="A263" s="51"/>
      <c r="B263" s="52"/>
      <c r="C263" s="53"/>
      <c r="D263" s="52"/>
      <c r="E263" s="52"/>
      <c r="F263" s="52"/>
      <c r="G263" s="52"/>
    </row>
    <row r="264" spans="1:7" x14ac:dyDescent="0.2">
      <c r="A264" s="51"/>
      <c r="B264" s="52"/>
      <c r="C264" s="53"/>
      <c r="D264" s="52"/>
      <c r="E264" s="52"/>
      <c r="F264" s="52"/>
      <c r="G264" s="52"/>
    </row>
    <row r="265" spans="1:7" x14ac:dyDescent="0.2">
      <c r="A265" s="51"/>
      <c r="B265" s="52"/>
      <c r="C265" s="53"/>
      <c r="D265" s="52"/>
      <c r="E265" s="52"/>
      <c r="F265" s="52"/>
      <c r="G265" s="52"/>
    </row>
    <row r="266" spans="1:7" x14ac:dyDescent="0.2">
      <c r="A266" s="51"/>
      <c r="B266" s="52"/>
      <c r="C266" s="53"/>
      <c r="D266" s="52"/>
      <c r="E266" s="52"/>
      <c r="F266" s="52"/>
      <c r="G266" s="52"/>
    </row>
    <row r="267" spans="1:7" x14ac:dyDescent="0.2">
      <c r="A267" s="51"/>
      <c r="B267" s="52"/>
      <c r="C267" s="53"/>
      <c r="D267" s="52"/>
      <c r="E267" s="52"/>
      <c r="F267" s="52"/>
      <c r="G267" s="52"/>
    </row>
    <row r="268" spans="1:7" x14ac:dyDescent="0.2">
      <c r="A268" s="51"/>
      <c r="B268" s="52"/>
      <c r="C268" s="53"/>
      <c r="D268" s="52"/>
      <c r="E268" s="52"/>
      <c r="F268" s="52"/>
      <c r="G268" s="52"/>
    </row>
    <row r="269" spans="1:7" x14ac:dyDescent="0.2">
      <c r="A269" s="51"/>
      <c r="B269" s="52"/>
      <c r="C269" s="53"/>
      <c r="D269" s="52"/>
      <c r="E269" s="52"/>
      <c r="F269" s="52"/>
      <c r="G269" s="52"/>
    </row>
    <row r="270" spans="1:7" x14ac:dyDescent="0.2">
      <c r="A270" s="51"/>
      <c r="B270" s="52"/>
      <c r="C270" s="53"/>
      <c r="D270" s="52"/>
      <c r="E270" s="52"/>
      <c r="F270" s="52"/>
      <c r="G270" s="52"/>
    </row>
    <row r="271" spans="1:7" x14ac:dyDescent="0.2">
      <c r="A271" s="51"/>
      <c r="B271" s="52"/>
      <c r="C271" s="53"/>
      <c r="D271" s="52"/>
      <c r="E271" s="52"/>
      <c r="F271" s="52"/>
      <c r="G271" s="52"/>
    </row>
    <row r="272" spans="1:7" x14ac:dyDescent="0.2">
      <c r="A272" s="51"/>
      <c r="B272" s="52"/>
      <c r="C272" s="53"/>
      <c r="D272" s="52"/>
      <c r="E272" s="52"/>
      <c r="F272" s="52"/>
      <c r="G272" s="52"/>
    </row>
    <row r="273" spans="1:7" x14ac:dyDescent="0.2">
      <c r="A273" s="51"/>
      <c r="B273" s="52"/>
      <c r="C273" s="53"/>
      <c r="D273" s="52"/>
      <c r="E273" s="52"/>
      <c r="F273" s="52"/>
      <c r="G273" s="52"/>
    </row>
    <row r="274" spans="1:7" x14ac:dyDescent="0.2">
      <c r="A274" s="51"/>
      <c r="B274" s="52"/>
      <c r="C274" s="53"/>
      <c r="D274" s="52"/>
      <c r="E274" s="52"/>
      <c r="F274" s="52"/>
      <c r="G274" s="52"/>
    </row>
    <row r="275" spans="1:7" x14ac:dyDescent="0.2">
      <c r="A275" s="51"/>
      <c r="B275" s="52"/>
      <c r="C275" s="53"/>
      <c r="D275" s="52"/>
      <c r="E275" s="52"/>
      <c r="F275" s="52"/>
      <c r="G275" s="52"/>
    </row>
    <row r="276" spans="1:7" x14ac:dyDescent="0.2">
      <c r="A276" s="51"/>
      <c r="B276" s="52"/>
      <c r="C276" s="53"/>
      <c r="D276" s="52"/>
      <c r="E276" s="52"/>
      <c r="F276" s="52"/>
      <c r="G276" s="52"/>
    </row>
    <row r="277" spans="1:7" x14ac:dyDescent="0.2">
      <c r="A277" s="51"/>
      <c r="B277" s="52"/>
      <c r="C277" s="53"/>
      <c r="D277" s="52"/>
      <c r="E277" s="52"/>
      <c r="F277" s="52"/>
      <c r="G277" s="52"/>
    </row>
    <row r="278" spans="1:7" x14ac:dyDescent="0.2">
      <c r="A278" s="51"/>
      <c r="B278" s="52"/>
      <c r="C278" s="53"/>
      <c r="D278" s="52"/>
      <c r="E278" s="52"/>
      <c r="F278" s="52"/>
      <c r="G278" s="52"/>
    </row>
    <row r="279" spans="1:7" x14ac:dyDescent="0.2">
      <c r="A279" s="51"/>
      <c r="B279" s="52"/>
      <c r="C279" s="53"/>
      <c r="D279" s="52"/>
      <c r="E279" s="52"/>
      <c r="F279" s="52"/>
      <c r="G279" s="52"/>
    </row>
    <row r="280" spans="1:7" x14ac:dyDescent="0.2">
      <c r="A280" s="51"/>
      <c r="B280" s="52"/>
      <c r="C280" s="53"/>
      <c r="D280" s="52"/>
      <c r="E280" s="52"/>
      <c r="F280" s="52"/>
      <c r="G280" s="52"/>
    </row>
    <row r="281" spans="1:7" x14ac:dyDescent="0.2">
      <c r="A281" s="51"/>
      <c r="B281" s="52"/>
      <c r="C281" s="53"/>
      <c r="D281" s="52"/>
      <c r="E281" s="52"/>
      <c r="F281" s="52"/>
      <c r="G281" s="52"/>
    </row>
    <row r="282" spans="1:7" x14ac:dyDescent="0.2">
      <c r="A282" s="51"/>
      <c r="B282" s="52"/>
      <c r="C282" s="53"/>
      <c r="D282" s="52"/>
      <c r="E282" s="52"/>
      <c r="F282" s="52"/>
      <c r="G282" s="52"/>
    </row>
    <row r="283" spans="1:7" x14ac:dyDescent="0.2">
      <c r="A283" s="51"/>
      <c r="B283" s="52"/>
      <c r="C283" s="53"/>
      <c r="D283" s="52"/>
      <c r="E283" s="52"/>
      <c r="F283" s="52"/>
      <c r="G283" s="52"/>
    </row>
    <row r="284" spans="1:7" x14ac:dyDescent="0.2">
      <c r="A284" s="51"/>
      <c r="B284" s="52"/>
      <c r="C284" s="53"/>
      <c r="D284" s="52"/>
      <c r="E284" s="52"/>
      <c r="F284" s="52"/>
      <c r="G284" s="52"/>
    </row>
    <row r="285" spans="1:7" x14ac:dyDescent="0.2">
      <c r="A285" s="51"/>
      <c r="B285" s="52"/>
      <c r="C285" s="53"/>
      <c r="D285" s="52"/>
      <c r="E285" s="52"/>
      <c r="F285" s="52"/>
      <c r="G285" s="52"/>
    </row>
    <row r="286" spans="1:7" x14ac:dyDescent="0.2">
      <c r="A286" s="51"/>
      <c r="B286" s="52"/>
      <c r="C286" s="53"/>
      <c r="D286" s="52"/>
      <c r="E286" s="52"/>
      <c r="F286" s="52"/>
      <c r="G286" s="52"/>
    </row>
    <row r="287" spans="1:7" x14ac:dyDescent="0.2">
      <c r="A287" s="51"/>
      <c r="B287" s="52"/>
      <c r="C287" s="53"/>
      <c r="D287" s="52"/>
      <c r="E287" s="52"/>
      <c r="F287" s="52"/>
      <c r="G287" s="52"/>
    </row>
    <row r="288" spans="1:7" x14ac:dyDescent="0.2">
      <c r="A288" s="51"/>
      <c r="B288" s="52"/>
      <c r="C288" s="53"/>
      <c r="D288" s="52"/>
      <c r="E288" s="52"/>
      <c r="F288" s="52"/>
      <c r="G288" s="52"/>
    </row>
    <row r="289" spans="1:7" x14ac:dyDescent="0.2">
      <c r="A289" s="51"/>
      <c r="B289" s="52"/>
      <c r="C289" s="53"/>
      <c r="D289" s="52"/>
      <c r="E289" s="52"/>
      <c r="F289" s="52"/>
      <c r="G289" s="52"/>
    </row>
    <row r="290" spans="1:7" x14ac:dyDescent="0.2">
      <c r="A290" s="51"/>
      <c r="B290" s="52"/>
      <c r="C290" s="53"/>
      <c r="D290" s="52"/>
      <c r="E290" s="52"/>
      <c r="F290" s="52"/>
      <c r="G290" s="52"/>
    </row>
    <row r="291" spans="1:7" x14ac:dyDescent="0.2">
      <c r="A291" s="51"/>
      <c r="B291" s="52"/>
      <c r="C291" s="53"/>
      <c r="D291" s="52"/>
      <c r="E291" s="52"/>
      <c r="F291" s="52"/>
      <c r="G291" s="52"/>
    </row>
    <row r="292" spans="1:7" x14ac:dyDescent="0.2">
      <c r="A292" s="51"/>
      <c r="B292" s="52"/>
      <c r="C292" s="53"/>
      <c r="D292" s="52"/>
      <c r="E292" s="52"/>
      <c r="F292" s="52"/>
      <c r="G292" s="52"/>
    </row>
    <row r="293" spans="1:7" x14ac:dyDescent="0.2">
      <c r="A293" s="51"/>
      <c r="B293" s="52"/>
      <c r="C293" s="53"/>
      <c r="D293" s="52"/>
      <c r="E293" s="52"/>
      <c r="F293" s="52"/>
      <c r="G293" s="52"/>
    </row>
    <row r="294" spans="1:7" x14ac:dyDescent="0.2">
      <c r="A294" s="51"/>
      <c r="B294" s="52"/>
      <c r="C294" s="53"/>
      <c r="D294" s="52"/>
      <c r="E294" s="52"/>
      <c r="F294" s="52"/>
      <c r="G294" s="52"/>
    </row>
    <row r="295" spans="1:7" x14ac:dyDescent="0.2">
      <c r="A295" s="51"/>
      <c r="B295" s="52"/>
      <c r="C295" s="53"/>
      <c r="D295" s="52"/>
      <c r="E295" s="52"/>
      <c r="F295" s="52"/>
      <c r="G295" s="52"/>
    </row>
    <row r="296" spans="1:7" x14ac:dyDescent="0.2">
      <c r="A296" s="51"/>
      <c r="B296" s="52"/>
      <c r="C296" s="53"/>
      <c r="D296" s="52"/>
      <c r="E296" s="52"/>
      <c r="F296" s="52"/>
      <c r="G296" s="52"/>
    </row>
    <row r="297" spans="1:7" x14ac:dyDescent="0.2">
      <c r="A297" s="51"/>
      <c r="B297" s="52"/>
      <c r="C297" s="53"/>
      <c r="D297" s="52"/>
      <c r="E297" s="52"/>
      <c r="F297" s="52"/>
      <c r="G297" s="52"/>
    </row>
    <row r="298" spans="1:7" x14ac:dyDescent="0.2">
      <c r="A298" s="51"/>
      <c r="B298" s="52"/>
      <c r="C298" s="53"/>
      <c r="D298" s="52"/>
      <c r="E298" s="52"/>
      <c r="F298" s="52"/>
      <c r="G298" s="52"/>
    </row>
    <row r="299" spans="1:7" x14ac:dyDescent="0.2">
      <c r="A299" s="51"/>
      <c r="B299" s="52"/>
      <c r="C299" s="53"/>
      <c r="D299" s="52"/>
      <c r="E299" s="52"/>
      <c r="F299" s="52"/>
      <c r="G299" s="52"/>
    </row>
    <row r="300" spans="1:7" x14ac:dyDescent="0.2">
      <c r="A300" s="51"/>
      <c r="B300" s="52"/>
      <c r="C300" s="53"/>
      <c r="D300" s="52"/>
      <c r="E300" s="52"/>
      <c r="F300" s="52"/>
      <c r="G300" s="52"/>
    </row>
    <row r="301" spans="1:7" x14ac:dyDescent="0.2">
      <c r="A301" s="51"/>
      <c r="B301" s="52"/>
      <c r="C301" s="53"/>
      <c r="D301" s="52"/>
      <c r="E301" s="52"/>
      <c r="F301" s="52"/>
      <c r="G301" s="52"/>
    </row>
    <row r="302" spans="1:7" x14ac:dyDescent="0.2">
      <c r="A302" s="51"/>
      <c r="B302" s="52"/>
      <c r="C302" s="53"/>
      <c r="D302" s="52"/>
      <c r="E302" s="52"/>
      <c r="F302" s="52"/>
      <c r="G302" s="52"/>
    </row>
    <row r="303" spans="1:7" x14ac:dyDescent="0.2">
      <c r="A303" s="51"/>
      <c r="B303" s="52"/>
      <c r="C303" s="53"/>
      <c r="D303" s="52"/>
      <c r="E303" s="52"/>
      <c r="F303" s="52"/>
      <c r="G303" s="52"/>
    </row>
    <row r="304" spans="1:7" x14ac:dyDescent="0.2">
      <c r="A304" s="51"/>
      <c r="B304" s="52"/>
      <c r="C304" s="53"/>
      <c r="D304" s="52"/>
      <c r="E304" s="52"/>
      <c r="F304" s="52"/>
      <c r="G304" s="52"/>
    </row>
    <row r="305" spans="1:7" x14ac:dyDescent="0.2">
      <c r="A305" s="51"/>
      <c r="B305" s="52"/>
      <c r="C305" s="53"/>
      <c r="D305" s="52"/>
      <c r="E305" s="52"/>
      <c r="F305" s="52"/>
      <c r="G305" s="52"/>
    </row>
    <row r="306" spans="1:7" x14ac:dyDescent="0.2">
      <c r="A306" s="51"/>
      <c r="B306" s="52"/>
      <c r="C306" s="53"/>
      <c r="D306" s="52"/>
      <c r="E306" s="52"/>
      <c r="F306" s="52"/>
      <c r="G306" s="52"/>
    </row>
    <row r="307" spans="1:7" x14ac:dyDescent="0.2">
      <c r="A307" s="51"/>
      <c r="B307" s="52"/>
      <c r="C307" s="53"/>
      <c r="D307" s="52"/>
      <c r="E307" s="52"/>
      <c r="F307" s="52"/>
      <c r="G307" s="52"/>
    </row>
    <row r="308" spans="1:7" x14ac:dyDescent="0.2">
      <c r="A308" s="51"/>
      <c r="B308" s="52"/>
      <c r="C308" s="53"/>
      <c r="D308" s="52"/>
      <c r="E308" s="52"/>
      <c r="F308" s="52"/>
      <c r="G308" s="52"/>
    </row>
    <row r="309" spans="1:7" x14ac:dyDescent="0.2">
      <c r="A309" s="51"/>
      <c r="B309" s="52"/>
      <c r="C309" s="53"/>
      <c r="D309" s="52"/>
      <c r="E309" s="52"/>
      <c r="F309" s="52"/>
      <c r="G309" s="52"/>
    </row>
    <row r="310" spans="1:7" x14ac:dyDescent="0.2">
      <c r="A310" s="51"/>
      <c r="B310" s="52"/>
      <c r="C310" s="53"/>
      <c r="D310" s="52"/>
      <c r="E310" s="52"/>
      <c r="F310" s="52"/>
      <c r="G310" s="52"/>
    </row>
    <row r="311" spans="1:7" x14ac:dyDescent="0.2">
      <c r="A311" s="51"/>
      <c r="B311" s="52"/>
      <c r="C311" s="53"/>
      <c r="D311" s="52"/>
      <c r="E311" s="52"/>
      <c r="F311" s="52"/>
      <c r="G311" s="52"/>
    </row>
    <row r="312" spans="1:7" x14ac:dyDescent="0.2">
      <c r="A312" s="51"/>
      <c r="B312" s="52"/>
      <c r="C312" s="53"/>
      <c r="D312" s="52"/>
      <c r="E312" s="52"/>
      <c r="F312" s="52"/>
      <c r="G312" s="52"/>
    </row>
    <row r="313" spans="1:7" x14ac:dyDescent="0.2">
      <c r="A313" s="51"/>
      <c r="B313" s="52"/>
      <c r="C313" s="53"/>
      <c r="D313" s="52"/>
      <c r="E313" s="52"/>
      <c r="F313" s="52"/>
      <c r="G313" s="52"/>
    </row>
    <row r="314" spans="1:7" x14ac:dyDescent="0.2">
      <c r="A314" s="51"/>
      <c r="B314" s="52"/>
      <c r="C314" s="53"/>
      <c r="D314" s="52"/>
      <c r="E314" s="52"/>
      <c r="F314" s="52"/>
      <c r="G314" s="52"/>
    </row>
    <row r="315" spans="1:7" x14ac:dyDescent="0.2">
      <c r="A315" s="51"/>
      <c r="B315" s="52"/>
      <c r="C315" s="53"/>
      <c r="D315" s="52"/>
      <c r="E315" s="52"/>
      <c r="F315" s="52"/>
      <c r="G315" s="52"/>
    </row>
    <row r="316" spans="1:7" x14ac:dyDescent="0.2">
      <c r="A316" s="51"/>
      <c r="B316" s="52"/>
      <c r="C316" s="53"/>
      <c r="D316" s="52"/>
      <c r="E316" s="52"/>
      <c r="F316" s="52"/>
      <c r="G316" s="52"/>
    </row>
    <row r="317" spans="1:7" x14ac:dyDescent="0.2">
      <c r="A317" s="51"/>
      <c r="B317" s="52"/>
      <c r="C317" s="53"/>
      <c r="D317" s="52"/>
      <c r="E317" s="52"/>
      <c r="F317" s="52"/>
      <c r="G317" s="52"/>
    </row>
    <row r="318" spans="1:7" x14ac:dyDescent="0.2">
      <c r="A318" s="51"/>
      <c r="B318" s="52"/>
      <c r="C318" s="53"/>
      <c r="D318" s="52"/>
      <c r="E318" s="52"/>
      <c r="F318" s="52"/>
      <c r="G318" s="52"/>
    </row>
    <row r="319" spans="1:7" x14ac:dyDescent="0.2">
      <c r="A319" s="51"/>
      <c r="B319" s="52"/>
      <c r="C319" s="53"/>
      <c r="D319" s="52"/>
      <c r="E319" s="52"/>
      <c r="F319" s="52"/>
      <c r="G319" s="52"/>
    </row>
    <row r="320" spans="1:7" x14ac:dyDescent="0.2">
      <c r="A320" s="51"/>
      <c r="B320" s="52"/>
      <c r="C320" s="53"/>
      <c r="D320" s="52"/>
      <c r="E320" s="52"/>
      <c r="F320" s="52"/>
      <c r="G320" s="52"/>
    </row>
    <row r="321" spans="1:7" x14ac:dyDescent="0.2">
      <c r="A321" s="51"/>
      <c r="B321" s="52"/>
      <c r="C321" s="53"/>
      <c r="D321" s="52"/>
      <c r="E321" s="52"/>
      <c r="F321" s="52"/>
      <c r="G321" s="52"/>
    </row>
    <row r="322" spans="1:7" x14ac:dyDescent="0.2">
      <c r="A322" s="51"/>
      <c r="B322" s="52"/>
      <c r="C322" s="53"/>
      <c r="D322" s="52"/>
      <c r="E322" s="52"/>
      <c r="F322" s="52"/>
      <c r="G322" s="52"/>
    </row>
    <row r="323" spans="1:7" x14ac:dyDescent="0.2">
      <c r="A323" s="51"/>
      <c r="B323" s="52"/>
      <c r="C323" s="53"/>
      <c r="D323" s="52"/>
      <c r="E323" s="52"/>
      <c r="F323" s="52"/>
      <c r="G323" s="52"/>
    </row>
    <row r="324" spans="1:7" x14ac:dyDescent="0.2">
      <c r="A324" s="51"/>
      <c r="B324" s="52"/>
      <c r="C324" s="53"/>
      <c r="D324" s="52"/>
      <c r="E324" s="52"/>
      <c r="F324" s="52"/>
      <c r="G324" s="52"/>
    </row>
    <row r="325" spans="1:7" x14ac:dyDescent="0.2">
      <c r="A325" s="51"/>
      <c r="B325" s="52"/>
      <c r="C325" s="53"/>
      <c r="D325" s="52"/>
      <c r="E325" s="52"/>
      <c r="F325" s="52"/>
      <c r="G325" s="52"/>
    </row>
    <row r="326" spans="1:7" x14ac:dyDescent="0.2">
      <c r="A326" s="51"/>
      <c r="B326" s="52"/>
      <c r="C326" s="53"/>
      <c r="D326" s="52"/>
      <c r="E326" s="52"/>
      <c r="F326" s="52"/>
      <c r="G326" s="52"/>
    </row>
    <row r="327" spans="1:7" x14ac:dyDescent="0.2">
      <c r="A327" s="51"/>
      <c r="B327" s="52"/>
      <c r="C327" s="53"/>
      <c r="D327" s="52"/>
      <c r="E327" s="52"/>
      <c r="F327" s="52"/>
      <c r="G327" s="52"/>
    </row>
    <row r="328" spans="1:7" x14ac:dyDescent="0.2">
      <c r="A328" s="51"/>
      <c r="B328" s="52"/>
      <c r="C328" s="53"/>
      <c r="D328" s="52"/>
      <c r="E328" s="52"/>
      <c r="F328" s="52"/>
      <c r="G328" s="52"/>
    </row>
    <row r="329" spans="1:7" x14ac:dyDescent="0.2">
      <c r="A329" s="51"/>
      <c r="B329" s="52"/>
      <c r="C329" s="53"/>
      <c r="D329" s="52"/>
      <c r="E329" s="52"/>
      <c r="F329" s="52"/>
      <c r="G329" s="52"/>
    </row>
    <row r="330" spans="1:7" x14ac:dyDescent="0.2">
      <c r="A330" s="51"/>
      <c r="B330" s="52"/>
      <c r="C330" s="53"/>
      <c r="D330" s="52"/>
      <c r="E330" s="52"/>
      <c r="F330" s="52"/>
      <c r="G330" s="52"/>
    </row>
    <row r="331" spans="1:7" x14ac:dyDescent="0.2">
      <c r="A331" s="51"/>
      <c r="B331" s="52"/>
      <c r="C331" s="53"/>
      <c r="D331" s="52"/>
      <c r="E331" s="52"/>
      <c r="F331" s="52"/>
      <c r="G331" s="52"/>
    </row>
    <row r="332" spans="1:7" x14ac:dyDescent="0.2">
      <c r="A332" s="51"/>
      <c r="B332" s="52"/>
      <c r="C332" s="53"/>
      <c r="D332" s="52"/>
      <c r="E332" s="52"/>
      <c r="F332" s="52"/>
      <c r="G332" s="52"/>
    </row>
    <row r="333" spans="1:7" x14ac:dyDescent="0.2">
      <c r="A333" s="51"/>
      <c r="B333" s="52"/>
      <c r="C333" s="53"/>
      <c r="D333" s="52"/>
      <c r="E333" s="52"/>
      <c r="F333" s="52"/>
      <c r="G333" s="52"/>
    </row>
    <row r="334" spans="1:7" x14ac:dyDescent="0.2">
      <c r="A334" s="51"/>
      <c r="B334" s="52"/>
      <c r="C334" s="53"/>
      <c r="D334" s="52"/>
      <c r="E334" s="52"/>
      <c r="F334" s="52"/>
      <c r="G334" s="52"/>
    </row>
    <row r="335" spans="1:7" x14ac:dyDescent="0.2">
      <c r="A335" s="51"/>
      <c r="B335" s="52"/>
      <c r="C335" s="53"/>
      <c r="D335" s="52"/>
      <c r="E335" s="52"/>
      <c r="F335" s="52"/>
      <c r="G335" s="52"/>
    </row>
    <row r="336" spans="1:7" x14ac:dyDescent="0.2">
      <c r="A336" s="51"/>
      <c r="B336" s="52"/>
      <c r="C336" s="53"/>
      <c r="D336" s="52"/>
      <c r="E336" s="52"/>
      <c r="F336" s="52"/>
      <c r="G336" s="52"/>
    </row>
    <row r="337" spans="1:7" x14ac:dyDescent="0.2">
      <c r="A337" s="51"/>
      <c r="B337" s="52"/>
      <c r="C337" s="53"/>
      <c r="D337" s="52"/>
      <c r="E337" s="52"/>
      <c r="F337" s="52"/>
      <c r="G337" s="52"/>
    </row>
    <row r="338" spans="1:7" x14ac:dyDescent="0.2">
      <c r="A338" s="51"/>
      <c r="B338" s="52"/>
      <c r="C338" s="53"/>
      <c r="D338" s="52"/>
      <c r="E338" s="52"/>
      <c r="F338" s="52"/>
      <c r="G338" s="52"/>
    </row>
    <row r="339" spans="1:7" x14ac:dyDescent="0.2">
      <c r="A339" s="51"/>
      <c r="B339" s="52"/>
      <c r="C339" s="53"/>
      <c r="D339" s="52"/>
      <c r="E339" s="52"/>
      <c r="F339" s="52"/>
      <c r="G339" s="52"/>
    </row>
    <row r="340" spans="1:7" x14ac:dyDescent="0.2">
      <c r="A340" s="51"/>
      <c r="B340" s="52"/>
      <c r="C340" s="53"/>
      <c r="D340" s="52"/>
      <c r="E340" s="52"/>
      <c r="F340" s="52"/>
      <c r="G340" s="52"/>
    </row>
    <row r="341" spans="1:7" x14ac:dyDescent="0.2">
      <c r="A341" s="51"/>
      <c r="B341" s="52"/>
      <c r="C341" s="53"/>
      <c r="D341" s="52"/>
      <c r="E341" s="52"/>
      <c r="F341" s="52"/>
      <c r="G341" s="52"/>
    </row>
    <row r="342" spans="1:7" x14ac:dyDescent="0.2">
      <c r="A342" s="51"/>
      <c r="B342" s="52"/>
      <c r="C342" s="53"/>
      <c r="D342" s="52"/>
      <c r="E342" s="52"/>
      <c r="F342" s="52"/>
      <c r="G342" s="52"/>
    </row>
    <row r="343" spans="1:7" x14ac:dyDescent="0.2">
      <c r="A343" s="51"/>
      <c r="B343" s="52"/>
      <c r="C343" s="53"/>
      <c r="D343" s="52"/>
      <c r="E343" s="52"/>
      <c r="F343" s="52"/>
      <c r="G343" s="52"/>
    </row>
    <row r="344" spans="1:7" x14ac:dyDescent="0.2">
      <c r="A344" s="51"/>
      <c r="B344" s="52"/>
      <c r="C344" s="53"/>
      <c r="D344" s="52"/>
      <c r="E344" s="52"/>
      <c r="F344" s="52"/>
      <c r="G344" s="52"/>
    </row>
    <row r="345" spans="1:7" x14ac:dyDescent="0.2">
      <c r="A345" s="51"/>
      <c r="B345" s="52"/>
      <c r="C345" s="53"/>
      <c r="D345" s="52"/>
      <c r="E345" s="52"/>
      <c r="F345" s="52"/>
      <c r="G345" s="52"/>
    </row>
    <row r="346" spans="1:7" x14ac:dyDescent="0.2">
      <c r="A346" s="51"/>
      <c r="B346" s="52"/>
      <c r="C346" s="53"/>
      <c r="D346" s="52"/>
      <c r="E346" s="52"/>
      <c r="F346" s="52"/>
      <c r="G346" s="52"/>
    </row>
    <row r="347" spans="1:7" x14ac:dyDescent="0.2">
      <c r="A347" s="51"/>
      <c r="B347" s="52"/>
      <c r="C347" s="53"/>
      <c r="D347" s="52"/>
      <c r="E347" s="52"/>
      <c r="F347" s="52"/>
      <c r="G347" s="52"/>
    </row>
    <row r="348" spans="1:7" x14ac:dyDescent="0.2">
      <c r="A348" s="51"/>
      <c r="B348" s="52"/>
      <c r="C348" s="53"/>
      <c r="D348" s="52"/>
      <c r="E348" s="52"/>
      <c r="F348" s="52"/>
      <c r="G348" s="52"/>
    </row>
    <row r="349" spans="1:7" x14ac:dyDescent="0.2">
      <c r="A349" s="51"/>
      <c r="B349" s="52"/>
      <c r="C349" s="53"/>
      <c r="D349" s="52"/>
      <c r="E349" s="52"/>
      <c r="F349" s="52"/>
      <c r="G349" s="52"/>
    </row>
    <row r="350" spans="1:7" x14ac:dyDescent="0.2">
      <c r="A350" s="51"/>
      <c r="B350" s="52"/>
      <c r="C350" s="53"/>
      <c r="D350" s="52"/>
      <c r="E350" s="52"/>
      <c r="F350" s="52"/>
      <c r="G350" s="52"/>
    </row>
    <row r="351" spans="1:7" x14ac:dyDescent="0.2">
      <c r="A351" s="51"/>
      <c r="B351" s="52"/>
      <c r="C351" s="53"/>
      <c r="D351" s="52"/>
      <c r="E351" s="52"/>
      <c r="F351" s="52"/>
      <c r="G351" s="52"/>
    </row>
    <row r="352" spans="1:7" x14ac:dyDescent="0.2">
      <c r="A352" s="51"/>
      <c r="B352" s="52"/>
      <c r="C352" s="53"/>
      <c r="D352" s="52"/>
      <c r="E352" s="52"/>
      <c r="F352" s="52"/>
      <c r="G352" s="52"/>
    </row>
    <row r="353" spans="1:7" x14ac:dyDescent="0.2">
      <c r="A353" s="51"/>
      <c r="B353" s="52"/>
      <c r="C353" s="53"/>
      <c r="D353" s="52"/>
      <c r="E353" s="52"/>
      <c r="F353" s="52"/>
      <c r="G353" s="52"/>
    </row>
    <row r="354" spans="1:7" x14ac:dyDescent="0.2">
      <c r="A354" s="51"/>
      <c r="B354" s="52"/>
      <c r="C354" s="53"/>
      <c r="D354" s="52"/>
      <c r="E354" s="52"/>
      <c r="F354" s="52"/>
      <c r="G354" s="52"/>
    </row>
    <row r="355" spans="1:7" x14ac:dyDescent="0.2">
      <c r="A355" s="51"/>
      <c r="B355" s="52"/>
      <c r="C355" s="53"/>
      <c r="D355" s="52"/>
      <c r="E355" s="52"/>
      <c r="F355" s="52"/>
      <c r="G355" s="52"/>
    </row>
    <row r="356" spans="1:7" x14ac:dyDescent="0.2">
      <c r="A356" s="51"/>
      <c r="B356" s="52"/>
      <c r="C356" s="53"/>
      <c r="D356" s="52"/>
      <c r="E356" s="52"/>
      <c r="F356" s="52"/>
      <c r="G356" s="52"/>
    </row>
    <row r="357" spans="1:7" x14ac:dyDescent="0.2">
      <c r="A357" s="51"/>
      <c r="B357" s="52"/>
      <c r="C357" s="53"/>
      <c r="D357" s="52"/>
      <c r="E357" s="52"/>
      <c r="F357" s="52"/>
      <c r="G357" s="52"/>
    </row>
    <row r="358" spans="1:7" x14ac:dyDescent="0.2">
      <c r="A358" s="51"/>
      <c r="B358" s="52"/>
      <c r="C358" s="53"/>
      <c r="D358" s="52"/>
      <c r="E358" s="52"/>
      <c r="F358" s="52"/>
      <c r="G358" s="52"/>
    </row>
    <row r="359" spans="1:7" x14ac:dyDescent="0.2">
      <c r="A359" s="51"/>
      <c r="B359" s="52"/>
      <c r="C359" s="53"/>
      <c r="D359" s="52"/>
      <c r="E359" s="52"/>
      <c r="F359" s="52"/>
      <c r="G359" s="52"/>
    </row>
    <row r="360" spans="1:7" x14ac:dyDescent="0.2">
      <c r="A360" s="51"/>
      <c r="B360" s="52"/>
      <c r="C360" s="53"/>
      <c r="D360" s="52"/>
      <c r="E360" s="52"/>
      <c r="F360" s="52"/>
      <c r="G360" s="52"/>
    </row>
    <row r="361" spans="1:7" x14ac:dyDescent="0.2">
      <c r="A361" s="51"/>
      <c r="B361" s="52"/>
      <c r="C361" s="53"/>
      <c r="D361" s="52"/>
      <c r="E361" s="52"/>
      <c r="F361" s="52"/>
      <c r="G361" s="52"/>
    </row>
    <row r="362" spans="1:7" x14ac:dyDescent="0.2">
      <c r="A362" s="51"/>
      <c r="B362" s="52"/>
      <c r="C362" s="53"/>
      <c r="D362" s="52"/>
      <c r="E362" s="52"/>
      <c r="F362" s="52"/>
      <c r="G362" s="52"/>
    </row>
    <row r="363" spans="1:7" x14ac:dyDescent="0.2">
      <c r="A363" s="51"/>
      <c r="B363" s="52"/>
      <c r="C363" s="53"/>
      <c r="D363" s="52"/>
      <c r="E363" s="52"/>
      <c r="F363" s="52"/>
      <c r="G363" s="52"/>
    </row>
    <row r="364" spans="1:7" x14ac:dyDescent="0.2">
      <c r="A364" s="51"/>
      <c r="B364" s="52"/>
      <c r="C364" s="53"/>
      <c r="D364" s="52"/>
      <c r="E364" s="52"/>
      <c r="F364" s="52"/>
      <c r="G364" s="52"/>
    </row>
    <row r="365" spans="1:7" x14ac:dyDescent="0.2">
      <c r="A365" s="51"/>
      <c r="B365" s="52"/>
      <c r="C365" s="53"/>
      <c r="D365" s="52"/>
      <c r="E365" s="52"/>
      <c r="F365" s="52"/>
      <c r="G365" s="52"/>
    </row>
    <row r="366" spans="1:7" x14ac:dyDescent="0.2">
      <c r="A366" s="51"/>
      <c r="B366" s="52"/>
      <c r="C366" s="53"/>
      <c r="D366" s="52"/>
      <c r="E366" s="52"/>
      <c r="F366" s="52"/>
      <c r="G366" s="52"/>
    </row>
    <row r="367" spans="1:7" x14ac:dyDescent="0.2">
      <c r="A367" s="51"/>
      <c r="B367" s="52"/>
      <c r="C367" s="53"/>
      <c r="D367" s="52"/>
      <c r="E367" s="52"/>
      <c r="F367" s="52"/>
      <c r="G367" s="52"/>
    </row>
    <row r="368" spans="1:7" x14ac:dyDescent="0.2">
      <c r="A368" s="51"/>
      <c r="B368" s="52"/>
      <c r="C368" s="53"/>
      <c r="D368" s="52"/>
      <c r="E368" s="52"/>
      <c r="F368" s="52"/>
      <c r="G368" s="52"/>
    </row>
    <row r="369" spans="1:7" x14ac:dyDescent="0.2">
      <c r="A369" s="51"/>
      <c r="B369" s="52"/>
      <c r="C369" s="53"/>
      <c r="D369" s="52"/>
      <c r="E369" s="52"/>
      <c r="F369" s="52"/>
      <c r="G369" s="52"/>
    </row>
    <row r="370" spans="1:7" x14ac:dyDescent="0.2">
      <c r="A370" s="51"/>
      <c r="B370" s="52"/>
      <c r="C370" s="53"/>
      <c r="D370" s="52"/>
      <c r="E370" s="52"/>
      <c r="F370" s="52"/>
      <c r="G370" s="52"/>
    </row>
    <row r="371" spans="1:7" x14ac:dyDescent="0.2">
      <c r="A371" s="51"/>
      <c r="B371" s="52"/>
      <c r="C371" s="53"/>
      <c r="D371" s="52"/>
      <c r="E371" s="52"/>
      <c r="F371" s="52"/>
      <c r="G371" s="52"/>
    </row>
    <row r="372" spans="1:7" x14ac:dyDescent="0.2">
      <c r="A372" s="51"/>
      <c r="B372" s="52"/>
      <c r="C372" s="53"/>
      <c r="D372" s="52"/>
      <c r="E372" s="52"/>
      <c r="F372" s="52"/>
      <c r="G372" s="52"/>
    </row>
    <row r="373" spans="1:7" x14ac:dyDescent="0.2">
      <c r="A373" s="51"/>
      <c r="B373" s="52"/>
      <c r="C373" s="53"/>
      <c r="D373" s="52"/>
      <c r="E373" s="52"/>
      <c r="F373" s="52"/>
      <c r="G373" s="52"/>
    </row>
    <row r="374" spans="1:7" x14ac:dyDescent="0.2">
      <c r="A374" s="51"/>
      <c r="B374" s="52"/>
      <c r="C374" s="53"/>
      <c r="D374" s="52"/>
      <c r="E374" s="52"/>
      <c r="F374" s="52"/>
      <c r="G374" s="52"/>
    </row>
    <row r="375" spans="1:7" x14ac:dyDescent="0.2">
      <c r="A375" s="51"/>
      <c r="B375" s="52"/>
      <c r="C375" s="53"/>
      <c r="D375" s="52"/>
      <c r="E375" s="52"/>
      <c r="F375" s="52"/>
      <c r="G375" s="52"/>
    </row>
    <row r="376" spans="1:7" x14ac:dyDescent="0.2">
      <c r="A376" s="51"/>
      <c r="B376" s="52"/>
      <c r="C376" s="53"/>
      <c r="D376" s="52"/>
      <c r="E376" s="52"/>
      <c r="F376" s="52"/>
      <c r="G376" s="52"/>
    </row>
    <row r="377" spans="1:7" x14ac:dyDescent="0.2">
      <c r="A377" s="51"/>
      <c r="B377" s="52"/>
      <c r="C377" s="53"/>
      <c r="D377" s="52"/>
      <c r="E377" s="52"/>
      <c r="F377" s="52"/>
      <c r="G377" s="52"/>
    </row>
    <row r="378" spans="1:7" x14ac:dyDescent="0.2">
      <c r="A378" s="51"/>
      <c r="B378" s="52"/>
      <c r="C378" s="53"/>
      <c r="D378" s="52"/>
      <c r="E378" s="52"/>
      <c r="F378" s="52"/>
      <c r="G378" s="52"/>
    </row>
    <row r="379" spans="1:7" x14ac:dyDescent="0.2">
      <c r="A379" s="51"/>
      <c r="B379" s="52"/>
      <c r="C379" s="53"/>
      <c r="D379" s="52"/>
      <c r="E379" s="52"/>
      <c r="F379" s="52"/>
      <c r="G379" s="52"/>
    </row>
    <row r="380" spans="1:7" x14ac:dyDescent="0.2">
      <c r="A380" s="51"/>
      <c r="B380" s="52"/>
      <c r="C380" s="53"/>
      <c r="D380" s="52"/>
      <c r="E380" s="52"/>
      <c r="F380" s="52"/>
      <c r="G380" s="52"/>
    </row>
    <row r="381" spans="1:7" x14ac:dyDescent="0.2">
      <c r="A381" s="51"/>
      <c r="B381" s="52"/>
      <c r="C381" s="53"/>
      <c r="D381" s="52"/>
      <c r="E381" s="52"/>
      <c r="F381" s="52"/>
      <c r="G381" s="52"/>
    </row>
    <row r="382" spans="1:7" x14ac:dyDescent="0.2">
      <c r="A382" s="51"/>
      <c r="B382" s="52"/>
      <c r="C382" s="53"/>
      <c r="D382" s="52"/>
      <c r="E382" s="52"/>
      <c r="F382" s="52"/>
      <c r="G382" s="52"/>
    </row>
    <row r="383" spans="1:7" x14ac:dyDescent="0.2">
      <c r="A383" s="51"/>
      <c r="B383" s="52"/>
      <c r="C383" s="53"/>
      <c r="D383" s="52"/>
      <c r="E383" s="52"/>
      <c r="F383" s="52"/>
      <c r="G383" s="52"/>
    </row>
    <row r="384" spans="1:7" x14ac:dyDescent="0.2">
      <c r="A384" s="51"/>
      <c r="B384" s="52"/>
      <c r="C384" s="53"/>
      <c r="D384" s="52"/>
      <c r="E384" s="52"/>
      <c r="F384" s="52"/>
      <c r="G384" s="52"/>
    </row>
    <row r="385" spans="1:7" x14ac:dyDescent="0.2">
      <c r="A385" s="51"/>
      <c r="B385" s="52"/>
      <c r="C385" s="53"/>
      <c r="D385" s="52"/>
      <c r="E385" s="52"/>
      <c r="F385" s="52"/>
      <c r="G385" s="52"/>
    </row>
    <row r="386" spans="1:7" x14ac:dyDescent="0.2">
      <c r="A386" s="51"/>
      <c r="B386" s="52"/>
      <c r="C386" s="53"/>
      <c r="D386" s="52"/>
      <c r="E386" s="52"/>
      <c r="F386" s="52"/>
      <c r="G386" s="52"/>
    </row>
    <row r="387" spans="1:7" x14ac:dyDescent="0.2">
      <c r="A387" s="51"/>
      <c r="B387" s="52"/>
      <c r="C387" s="53"/>
      <c r="D387" s="52"/>
      <c r="E387" s="52"/>
      <c r="F387" s="52"/>
      <c r="G387" s="52"/>
    </row>
    <row r="388" spans="1:7" x14ac:dyDescent="0.2">
      <c r="A388" s="51"/>
      <c r="B388" s="52"/>
      <c r="C388" s="53"/>
      <c r="D388" s="52"/>
      <c r="E388" s="52"/>
      <c r="F388" s="52"/>
      <c r="G388" s="52"/>
    </row>
    <row r="389" spans="1:7" x14ac:dyDescent="0.2">
      <c r="A389" s="51"/>
      <c r="B389" s="52"/>
      <c r="C389" s="53"/>
      <c r="D389" s="52"/>
      <c r="E389" s="52"/>
      <c r="F389" s="52"/>
      <c r="G389" s="52"/>
    </row>
    <row r="390" spans="1:7" x14ac:dyDescent="0.2">
      <c r="A390" s="51"/>
      <c r="B390" s="52"/>
      <c r="C390" s="53"/>
      <c r="D390" s="52"/>
      <c r="E390" s="52"/>
      <c r="F390" s="52"/>
      <c r="G390" s="52"/>
    </row>
    <row r="391" spans="1:7" x14ac:dyDescent="0.2">
      <c r="A391" s="51"/>
      <c r="B391" s="52"/>
      <c r="C391" s="53"/>
      <c r="D391" s="52"/>
      <c r="E391" s="52"/>
      <c r="F391" s="52"/>
      <c r="G391" s="52"/>
    </row>
    <row r="392" spans="1:7" x14ac:dyDescent="0.2">
      <c r="A392" s="51"/>
      <c r="B392" s="52"/>
      <c r="C392" s="53"/>
      <c r="D392" s="52"/>
      <c r="E392" s="52"/>
      <c r="F392" s="52"/>
      <c r="G392" s="52"/>
    </row>
    <row r="393" spans="1:7" x14ac:dyDescent="0.2">
      <c r="A393" s="51"/>
      <c r="B393" s="52"/>
      <c r="C393" s="53"/>
      <c r="D393" s="52"/>
      <c r="E393" s="52"/>
      <c r="F393" s="52"/>
      <c r="G393" s="52"/>
    </row>
    <row r="394" spans="1:7" x14ac:dyDescent="0.2">
      <c r="A394" s="51"/>
      <c r="B394" s="52"/>
      <c r="C394" s="53"/>
      <c r="D394" s="52"/>
      <c r="E394" s="52"/>
      <c r="F394" s="52"/>
      <c r="G394" s="52"/>
    </row>
    <row r="395" spans="1:7" x14ac:dyDescent="0.2">
      <c r="A395" s="51"/>
      <c r="B395" s="52"/>
      <c r="C395" s="53"/>
      <c r="D395" s="52"/>
      <c r="E395" s="52"/>
      <c r="F395" s="52"/>
      <c r="G395" s="52"/>
    </row>
    <row r="396" spans="1:7" x14ac:dyDescent="0.2">
      <c r="A396" s="51"/>
      <c r="B396" s="52"/>
      <c r="C396" s="53"/>
      <c r="D396" s="52"/>
      <c r="E396" s="52"/>
      <c r="F396" s="52"/>
      <c r="G396" s="52"/>
    </row>
    <row r="397" spans="1:7" x14ac:dyDescent="0.2">
      <c r="A397" s="51"/>
      <c r="B397" s="52"/>
      <c r="C397" s="53"/>
      <c r="D397" s="52"/>
      <c r="E397" s="52"/>
      <c r="F397" s="52"/>
      <c r="G397" s="52"/>
    </row>
    <row r="398" spans="1:7" x14ac:dyDescent="0.2">
      <c r="A398" s="51"/>
      <c r="B398" s="52"/>
      <c r="C398" s="53"/>
      <c r="D398" s="52"/>
      <c r="E398" s="52"/>
      <c r="F398" s="52"/>
      <c r="G398" s="52"/>
    </row>
    <row r="399" spans="1:7" x14ac:dyDescent="0.2">
      <c r="A399" s="51"/>
      <c r="B399" s="52"/>
      <c r="C399" s="53"/>
      <c r="D399" s="52"/>
      <c r="E399" s="52"/>
      <c r="F399" s="52"/>
      <c r="G399" s="52"/>
    </row>
    <row r="400" spans="1:7" x14ac:dyDescent="0.2">
      <c r="A400" s="51"/>
      <c r="B400" s="52"/>
      <c r="C400" s="53"/>
      <c r="D400" s="52"/>
      <c r="E400" s="52"/>
      <c r="F400" s="52"/>
      <c r="G400" s="52"/>
    </row>
    <row r="401" spans="1:7" x14ac:dyDescent="0.2">
      <c r="A401" s="51"/>
      <c r="B401" s="52"/>
      <c r="C401" s="53"/>
      <c r="D401" s="52"/>
      <c r="E401" s="52"/>
      <c r="F401" s="52"/>
      <c r="G401" s="52"/>
    </row>
    <row r="402" spans="1:7" x14ac:dyDescent="0.2">
      <c r="A402" s="51"/>
      <c r="B402" s="52"/>
      <c r="C402" s="53"/>
      <c r="D402" s="52"/>
      <c r="E402" s="52"/>
      <c r="F402" s="52"/>
      <c r="G402" s="52"/>
    </row>
    <row r="403" spans="1:7" x14ac:dyDescent="0.2">
      <c r="A403" s="51"/>
      <c r="B403" s="52"/>
      <c r="C403" s="53"/>
      <c r="D403" s="52"/>
      <c r="E403" s="52"/>
      <c r="F403" s="52"/>
      <c r="G403" s="52"/>
    </row>
    <row r="404" spans="1:7" x14ac:dyDescent="0.2">
      <c r="A404" s="51"/>
      <c r="B404" s="52"/>
      <c r="C404" s="53"/>
      <c r="D404" s="52"/>
      <c r="E404" s="52"/>
      <c r="F404" s="52"/>
      <c r="G404" s="52"/>
    </row>
    <row r="405" spans="1:7" x14ac:dyDescent="0.2">
      <c r="A405" s="51"/>
      <c r="B405" s="52"/>
      <c r="C405" s="53"/>
      <c r="D405" s="52"/>
      <c r="E405" s="52"/>
      <c r="F405" s="52"/>
      <c r="G405" s="52"/>
    </row>
    <row r="406" spans="1:7" x14ac:dyDescent="0.2">
      <c r="A406" s="51"/>
      <c r="B406" s="52"/>
      <c r="C406" s="53"/>
      <c r="D406" s="52"/>
      <c r="E406" s="52"/>
      <c r="F406" s="52"/>
      <c r="G406" s="52"/>
    </row>
    <row r="407" spans="1:7" x14ac:dyDescent="0.2">
      <c r="A407" s="51"/>
      <c r="B407" s="52"/>
      <c r="C407" s="53"/>
      <c r="D407" s="52"/>
      <c r="E407" s="52"/>
      <c r="F407" s="52"/>
      <c r="G407" s="52"/>
    </row>
    <row r="408" spans="1:7" x14ac:dyDescent="0.2">
      <c r="A408" s="51"/>
      <c r="B408" s="52"/>
      <c r="C408" s="53"/>
      <c r="D408" s="52"/>
      <c r="E408" s="52"/>
      <c r="F408" s="52"/>
      <c r="G408" s="52"/>
    </row>
    <row r="409" spans="1:7" x14ac:dyDescent="0.2">
      <c r="A409" s="51"/>
      <c r="B409" s="52"/>
      <c r="C409" s="53"/>
      <c r="D409" s="52"/>
      <c r="E409" s="52"/>
      <c r="F409" s="52"/>
      <c r="G409" s="52"/>
    </row>
    <row r="410" spans="1:7" x14ac:dyDescent="0.2">
      <c r="A410" s="51"/>
      <c r="B410" s="52"/>
      <c r="C410" s="53"/>
      <c r="D410" s="52"/>
      <c r="E410" s="52"/>
      <c r="F410" s="52"/>
      <c r="G410" s="52"/>
    </row>
    <row r="411" spans="1:7" x14ac:dyDescent="0.2">
      <c r="A411" s="51"/>
      <c r="B411" s="52"/>
      <c r="C411" s="53"/>
      <c r="D411" s="52"/>
      <c r="E411" s="52"/>
      <c r="F411" s="52"/>
      <c r="G411" s="52"/>
    </row>
    <row r="412" spans="1:7" x14ac:dyDescent="0.2">
      <c r="A412" s="51"/>
      <c r="B412" s="52"/>
      <c r="C412" s="53"/>
      <c r="D412" s="52"/>
      <c r="E412" s="52"/>
      <c r="F412" s="52"/>
      <c r="G412" s="52"/>
    </row>
    <row r="413" spans="1:7" x14ac:dyDescent="0.2">
      <c r="A413" s="51"/>
      <c r="B413" s="52"/>
      <c r="C413" s="53"/>
      <c r="D413" s="52"/>
      <c r="E413" s="52"/>
      <c r="F413" s="52"/>
      <c r="G413" s="52"/>
    </row>
    <row r="414" spans="1:7" x14ac:dyDescent="0.2">
      <c r="A414" s="51"/>
      <c r="B414" s="52"/>
      <c r="C414" s="53"/>
      <c r="D414" s="52"/>
      <c r="E414" s="52"/>
      <c r="F414" s="52"/>
      <c r="G414" s="52"/>
    </row>
    <row r="415" spans="1:7" x14ac:dyDescent="0.2">
      <c r="A415" s="51"/>
      <c r="B415" s="52"/>
      <c r="C415" s="53"/>
      <c r="D415" s="52"/>
      <c r="E415" s="52"/>
      <c r="F415" s="52"/>
      <c r="G415" s="52"/>
    </row>
    <row r="416" spans="1:7" x14ac:dyDescent="0.2">
      <c r="A416" s="51"/>
      <c r="B416" s="52"/>
      <c r="C416" s="53"/>
      <c r="D416" s="52"/>
      <c r="E416" s="52"/>
      <c r="F416" s="52"/>
      <c r="G416" s="52"/>
    </row>
    <row r="417" spans="1:7" x14ac:dyDescent="0.2">
      <c r="A417" s="51"/>
      <c r="B417" s="52"/>
      <c r="C417" s="53"/>
      <c r="D417" s="52"/>
      <c r="E417" s="52"/>
      <c r="F417" s="52"/>
      <c r="G417" s="52"/>
    </row>
    <row r="418" spans="1:7" x14ac:dyDescent="0.2">
      <c r="A418" s="51"/>
      <c r="B418" s="52"/>
      <c r="C418" s="53"/>
      <c r="D418" s="52"/>
      <c r="E418" s="52"/>
      <c r="F418" s="52"/>
      <c r="G418" s="52"/>
    </row>
    <row r="419" spans="1:7" x14ac:dyDescent="0.2">
      <c r="A419" s="51"/>
      <c r="B419" s="52"/>
      <c r="C419" s="53"/>
      <c r="D419" s="52"/>
      <c r="E419" s="52"/>
      <c r="F419" s="52"/>
      <c r="G419" s="52"/>
    </row>
    <row r="420" spans="1:7" x14ac:dyDescent="0.2">
      <c r="A420" s="51"/>
      <c r="B420" s="52"/>
      <c r="C420" s="53"/>
      <c r="D420" s="52"/>
      <c r="E420" s="52"/>
      <c r="F420" s="52"/>
      <c r="G420" s="52"/>
    </row>
    <row r="421" spans="1:7" x14ac:dyDescent="0.2">
      <c r="A421" s="51"/>
      <c r="B421" s="52"/>
      <c r="C421" s="53"/>
      <c r="D421" s="52"/>
      <c r="E421" s="52"/>
      <c r="F421" s="52"/>
      <c r="G421" s="52"/>
    </row>
    <row r="422" spans="1:7" x14ac:dyDescent="0.2">
      <c r="A422" s="51"/>
      <c r="B422" s="52"/>
      <c r="C422" s="53"/>
      <c r="D422" s="52"/>
      <c r="E422" s="52"/>
      <c r="F422" s="52"/>
      <c r="G422" s="52"/>
    </row>
    <row r="423" spans="1:7" x14ac:dyDescent="0.2">
      <c r="A423" s="51"/>
      <c r="B423" s="52"/>
      <c r="C423" s="53"/>
      <c r="D423" s="52"/>
      <c r="E423" s="52"/>
      <c r="F423" s="52"/>
      <c r="G423" s="52"/>
    </row>
    <row r="424" spans="1:7" x14ac:dyDescent="0.2">
      <c r="A424" s="51"/>
      <c r="B424" s="52"/>
      <c r="C424" s="53"/>
      <c r="D424" s="52"/>
      <c r="E424" s="52"/>
      <c r="F424" s="52"/>
      <c r="G424" s="52"/>
    </row>
    <row r="425" spans="1:7" x14ac:dyDescent="0.2">
      <c r="A425" s="51"/>
      <c r="B425" s="52"/>
      <c r="C425" s="53"/>
      <c r="D425" s="52"/>
      <c r="E425" s="52"/>
      <c r="F425" s="52"/>
      <c r="G425" s="52"/>
    </row>
    <row r="426" spans="1:7" x14ac:dyDescent="0.2">
      <c r="A426" s="51"/>
      <c r="B426" s="52"/>
      <c r="C426" s="53"/>
      <c r="D426" s="52"/>
      <c r="E426" s="52"/>
      <c r="F426" s="52"/>
      <c r="G426" s="52"/>
    </row>
    <row r="427" spans="1:7" x14ac:dyDescent="0.2">
      <c r="A427" s="51"/>
      <c r="B427" s="52"/>
      <c r="C427" s="53"/>
      <c r="D427" s="52"/>
      <c r="E427" s="52"/>
      <c r="F427" s="52"/>
      <c r="G427" s="52"/>
    </row>
    <row r="428" spans="1:7" x14ac:dyDescent="0.2">
      <c r="A428" s="51"/>
      <c r="B428" s="52"/>
      <c r="C428" s="53"/>
      <c r="D428" s="52"/>
      <c r="E428" s="52"/>
      <c r="F428" s="52"/>
      <c r="G428" s="52"/>
    </row>
    <row r="429" spans="1:7" x14ac:dyDescent="0.2">
      <c r="A429" s="51"/>
      <c r="B429" s="52"/>
      <c r="C429" s="53"/>
      <c r="D429" s="52"/>
      <c r="E429" s="52"/>
      <c r="F429" s="52"/>
      <c r="G429" s="52"/>
    </row>
    <row r="430" spans="1:7" x14ac:dyDescent="0.2">
      <c r="A430" s="51"/>
      <c r="B430" s="52"/>
      <c r="C430" s="53"/>
      <c r="D430" s="52"/>
      <c r="E430" s="52"/>
      <c r="F430" s="52"/>
      <c r="G430" s="52"/>
    </row>
    <row r="431" spans="1:7" x14ac:dyDescent="0.2">
      <c r="A431" s="51"/>
      <c r="B431" s="52"/>
      <c r="C431" s="53"/>
      <c r="D431" s="52"/>
      <c r="E431" s="52"/>
      <c r="F431" s="52"/>
      <c r="G431" s="52"/>
    </row>
    <row r="432" spans="1:7" x14ac:dyDescent="0.2">
      <c r="A432" s="51"/>
      <c r="B432" s="52"/>
      <c r="C432" s="53"/>
      <c r="D432" s="52"/>
      <c r="E432" s="52"/>
      <c r="F432" s="52"/>
      <c r="G432" s="52"/>
    </row>
    <row r="433" spans="1:7" x14ac:dyDescent="0.2">
      <c r="A433" s="51"/>
      <c r="B433" s="52"/>
      <c r="C433" s="53"/>
      <c r="D433" s="52"/>
      <c r="E433" s="52"/>
      <c r="F433" s="52"/>
      <c r="G433" s="52"/>
    </row>
    <row r="434" spans="1:7" x14ac:dyDescent="0.2">
      <c r="A434" s="51"/>
      <c r="B434" s="52"/>
      <c r="C434" s="53"/>
      <c r="D434" s="52"/>
      <c r="E434" s="52"/>
      <c r="F434" s="52"/>
      <c r="G434" s="52"/>
    </row>
    <row r="435" spans="1:7" x14ac:dyDescent="0.2">
      <c r="A435" s="51"/>
      <c r="B435" s="52"/>
      <c r="C435" s="53"/>
      <c r="D435" s="52"/>
      <c r="E435" s="52"/>
      <c r="F435" s="52"/>
      <c r="G435" s="52"/>
    </row>
    <row r="436" spans="1:7" x14ac:dyDescent="0.2">
      <c r="A436" s="51"/>
      <c r="B436" s="52"/>
      <c r="C436" s="53"/>
      <c r="D436" s="52"/>
      <c r="E436" s="52"/>
      <c r="F436" s="52"/>
      <c r="G436" s="52"/>
    </row>
    <row r="437" spans="1:7" x14ac:dyDescent="0.2">
      <c r="A437" s="51"/>
      <c r="B437" s="52"/>
      <c r="C437" s="53"/>
      <c r="D437" s="52"/>
      <c r="E437" s="52"/>
      <c r="F437" s="52"/>
      <c r="G437" s="52"/>
    </row>
    <row r="438" spans="1:7" x14ac:dyDescent="0.2">
      <c r="A438" s="51"/>
      <c r="B438" s="52"/>
      <c r="C438" s="53"/>
      <c r="D438" s="52"/>
      <c r="E438" s="52"/>
      <c r="F438" s="52"/>
      <c r="G438" s="52"/>
    </row>
    <row r="439" spans="1:7" x14ac:dyDescent="0.2">
      <c r="A439" s="51"/>
      <c r="B439" s="52"/>
      <c r="C439" s="53"/>
      <c r="D439" s="52"/>
      <c r="E439" s="52"/>
      <c r="F439" s="52"/>
      <c r="G439" s="52"/>
    </row>
    <row r="440" spans="1:7" x14ac:dyDescent="0.2">
      <c r="A440" s="51"/>
      <c r="B440" s="52"/>
      <c r="C440" s="53"/>
      <c r="D440" s="52"/>
      <c r="E440" s="52"/>
      <c r="F440" s="52"/>
      <c r="G440" s="52"/>
    </row>
    <row r="441" spans="1:7" x14ac:dyDescent="0.2">
      <c r="A441" s="51"/>
      <c r="B441" s="52"/>
      <c r="C441" s="53"/>
      <c r="D441" s="52"/>
      <c r="E441" s="52"/>
      <c r="F441" s="52"/>
      <c r="G441" s="52"/>
    </row>
    <row r="442" spans="1:7" x14ac:dyDescent="0.2">
      <c r="A442" s="51"/>
      <c r="B442" s="52"/>
      <c r="C442" s="53"/>
      <c r="D442" s="52"/>
      <c r="E442" s="52"/>
      <c r="F442" s="52"/>
      <c r="G442" s="52"/>
    </row>
    <row r="443" spans="1:7" x14ac:dyDescent="0.2">
      <c r="A443" s="51"/>
      <c r="B443" s="52"/>
      <c r="C443" s="53"/>
      <c r="D443" s="52"/>
      <c r="E443" s="52"/>
      <c r="F443" s="52"/>
      <c r="G443" s="52"/>
    </row>
    <row r="444" spans="1:7" x14ac:dyDescent="0.2">
      <c r="A444" s="51"/>
      <c r="B444" s="52"/>
      <c r="C444" s="53"/>
      <c r="D444" s="52"/>
      <c r="E444" s="52"/>
      <c r="F444" s="52"/>
      <c r="G444" s="52"/>
    </row>
    <row r="445" spans="1:7" x14ac:dyDescent="0.2">
      <c r="A445" s="51"/>
      <c r="B445" s="52"/>
      <c r="C445" s="53"/>
      <c r="D445" s="52"/>
      <c r="E445" s="52"/>
      <c r="F445" s="52"/>
      <c r="G445" s="52"/>
    </row>
    <row r="446" spans="1:7" x14ac:dyDescent="0.2">
      <c r="A446" s="51"/>
      <c r="B446" s="52"/>
      <c r="C446" s="53"/>
      <c r="D446" s="52"/>
      <c r="E446" s="52"/>
      <c r="F446" s="52"/>
      <c r="G446" s="52"/>
    </row>
    <row r="447" spans="1:7" x14ac:dyDescent="0.2">
      <c r="A447" s="51"/>
      <c r="B447" s="52"/>
      <c r="C447" s="53"/>
      <c r="D447" s="52"/>
      <c r="E447" s="52"/>
      <c r="F447" s="52"/>
      <c r="G447" s="52"/>
    </row>
    <row r="448" spans="1:7" x14ac:dyDescent="0.2">
      <c r="A448" s="51"/>
      <c r="B448" s="52"/>
      <c r="C448" s="53"/>
      <c r="D448" s="52"/>
      <c r="E448" s="52"/>
      <c r="F448" s="52"/>
      <c r="G448" s="52"/>
    </row>
    <row r="449" spans="1:7" x14ac:dyDescent="0.2">
      <c r="A449" s="51"/>
      <c r="B449" s="52"/>
      <c r="C449" s="53"/>
      <c r="D449" s="52"/>
      <c r="E449" s="52"/>
      <c r="F449" s="52"/>
      <c r="G449" s="52"/>
    </row>
    <row r="450" spans="1:7" x14ac:dyDescent="0.2">
      <c r="A450" s="51"/>
      <c r="B450" s="52"/>
      <c r="C450" s="53"/>
      <c r="D450" s="52"/>
      <c r="E450" s="52"/>
      <c r="F450" s="52"/>
      <c r="G450" s="52"/>
    </row>
    <row r="451" spans="1:7" x14ac:dyDescent="0.2">
      <c r="A451" s="51"/>
      <c r="B451" s="52"/>
      <c r="C451" s="53"/>
      <c r="D451" s="52"/>
      <c r="E451" s="52"/>
      <c r="F451" s="52"/>
      <c r="G451" s="52"/>
    </row>
    <row r="452" spans="1:7" x14ac:dyDescent="0.2">
      <c r="A452" s="51"/>
      <c r="B452" s="52"/>
      <c r="C452" s="53"/>
      <c r="D452" s="52"/>
      <c r="E452" s="52"/>
      <c r="F452" s="52"/>
      <c r="G452" s="52"/>
    </row>
    <row r="453" spans="1:7" x14ac:dyDescent="0.2">
      <c r="A453" s="51"/>
      <c r="B453" s="52"/>
      <c r="C453" s="53"/>
      <c r="D453" s="52"/>
      <c r="E453" s="52"/>
      <c r="F453" s="52"/>
      <c r="G453" s="52"/>
    </row>
  </sheetData>
  <mergeCells count="5">
    <mergeCell ref="A6:G6"/>
    <mergeCell ref="A7:G7"/>
    <mergeCell ref="A9:A10"/>
    <mergeCell ref="B9:D9"/>
    <mergeCell ref="E9:G9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8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>
    <tabColor rgb="FF0070C0"/>
  </sheetPr>
  <dimension ref="A1:G453"/>
  <sheetViews>
    <sheetView view="pageBreakPreview" zoomScaleNormal="100" zoomScaleSheetLayoutView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13" sqref="B13"/>
    </sheetView>
  </sheetViews>
  <sheetFormatPr defaultRowHeight="11.25" x14ac:dyDescent="0.2"/>
  <cols>
    <col min="1" max="1" width="45.83203125" style="7" customWidth="1"/>
    <col min="2" max="2" width="18.83203125" style="2" customWidth="1"/>
    <col min="3" max="3" width="18.83203125" style="8" customWidth="1"/>
    <col min="4" max="4" width="13.83203125" style="2" customWidth="1"/>
    <col min="5" max="6" width="18.83203125" style="2" customWidth="1"/>
    <col min="7" max="7" width="13.83203125" style="2" customWidth="1"/>
    <col min="8" max="16384" width="9.33203125" style="2"/>
  </cols>
  <sheetData>
    <row r="1" spans="1:7" x14ac:dyDescent="0.2">
      <c r="A1" s="1"/>
      <c r="C1" s="2"/>
      <c r="D1" s="1"/>
      <c r="E1" s="1"/>
      <c r="F1" s="3"/>
      <c r="G1" s="1"/>
    </row>
    <row r="2" spans="1:7" x14ac:dyDescent="0.2">
      <c r="A2" s="1"/>
      <c r="C2" s="2"/>
      <c r="D2" s="1"/>
      <c r="E2" s="1"/>
      <c r="F2" s="4"/>
      <c r="G2" s="1"/>
    </row>
    <row r="3" spans="1:7" x14ac:dyDescent="0.2">
      <c r="A3" s="1"/>
      <c r="C3" s="2"/>
      <c r="D3" s="1"/>
      <c r="E3" s="1"/>
      <c r="F3" s="4"/>
      <c r="G3" s="1"/>
    </row>
    <row r="4" spans="1:7" x14ac:dyDescent="0.2">
      <c r="A4" s="1"/>
      <c r="C4" s="2"/>
      <c r="D4" s="1"/>
      <c r="E4" s="1"/>
      <c r="F4" s="4"/>
      <c r="G4" s="1"/>
    </row>
    <row r="5" spans="1:7" x14ac:dyDescent="0.2">
      <c r="A5" s="5"/>
      <c r="B5" s="5"/>
      <c r="C5" s="5"/>
      <c r="D5" s="5"/>
      <c r="E5" s="5"/>
      <c r="F5" s="5"/>
      <c r="G5" s="5"/>
    </row>
    <row r="6" spans="1:7" ht="23.25" customHeight="1" x14ac:dyDescent="0.2">
      <c r="A6" s="54" t="s">
        <v>448</v>
      </c>
      <c r="B6" s="54"/>
      <c r="C6" s="54"/>
      <c r="D6" s="54"/>
      <c r="E6" s="54"/>
      <c r="F6" s="54"/>
      <c r="G6" s="54"/>
    </row>
    <row r="7" spans="1:7" ht="12.75" x14ac:dyDescent="0.2">
      <c r="A7" s="54" t="str">
        <f>"WYDATKI "&amp;(UPPER(MID([10]Table!$D$26,10,99)))</f>
        <v>WYDATKI TARGÓWEK</v>
      </c>
      <c r="B7" s="54"/>
      <c r="C7" s="54"/>
      <c r="D7" s="54"/>
      <c r="E7" s="54"/>
      <c r="F7" s="54"/>
      <c r="G7" s="54"/>
    </row>
    <row r="8" spans="1:7" x14ac:dyDescent="0.2">
      <c r="A8" s="2"/>
      <c r="C8" s="2"/>
    </row>
    <row r="9" spans="1:7" s="12" customFormat="1" ht="18" customHeight="1" x14ac:dyDescent="0.2">
      <c r="A9" s="55" t="s">
        <v>2</v>
      </c>
      <c r="B9" s="56" t="s">
        <v>3</v>
      </c>
      <c r="C9" s="56"/>
      <c r="D9" s="56"/>
      <c r="E9" s="56" t="s">
        <v>12</v>
      </c>
      <c r="F9" s="56"/>
      <c r="G9" s="56"/>
    </row>
    <row r="10" spans="1:7" s="14" customFormat="1" ht="23.25" customHeight="1" x14ac:dyDescent="0.2">
      <c r="A10" s="55"/>
      <c r="B10" s="13" t="s">
        <v>3</v>
      </c>
      <c r="C10" s="13" t="s">
        <v>1</v>
      </c>
      <c r="D10" s="13" t="s">
        <v>13</v>
      </c>
      <c r="E10" s="13" t="s">
        <v>3</v>
      </c>
      <c r="F10" s="13" t="s">
        <v>1</v>
      </c>
      <c r="G10" s="13" t="s">
        <v>14</v>
      </c>
    </row>
    <row r="11" spans="1:7" s="50" customFormat="1" ht="9.75" x14ac:dyDescent="0.2">
      <c r="A11" s="48">
        <v>1</v>
      </c>
      <c r="B11" s="49">
        <v>2</v>
      </c>
      <c r="C11" s="49">
        <v>3</v>
      </c>
      <c r="D11" s="49">
        <v>4</v>
      </c>
      <c r="E11" s="49">
        <v>5</v>
      </c>
      <c r="F11" s="49">
        <v>6</v>
      </c>
      <c r="G11" s="49">
        <v>7</v>
      </c>
    </row>
    <row r="12" spans="1:7" s="6" customFormat="1" x14ac:dyDescent="0.2">
      <c r="A12" s="15" t="s">
        <v>0</v>
      </c>
      <c r="B12" s="16">
        <v>651788639</v>
      </c>
      <c r="C12" s="17">
        <v>340397216.30000001</v>
      </c>
      <c r="D12" s="18">
        <v>52.225091990000003</v>
      </c>
      <c r="E12" s="16">
        <v>195173052</v>
      </c>
      <c r="F12" s="17">
        <v>103043406.55</v>
      </c>
      <c r="G12" s="18">
        <v>52.795919054000002</v>
      </c>
    </row>
    <row r="13" spans="1:7" x14ac:dyDescent="0.2">
      <c r="A13" s="19" t="s">
        <v>15</v>
      </c>
      <c r="B13" s="16">
        <v>10318966</v>
      </c>
      <c r="C13" s="17">
        <v>4555262.87</v>
      </c>
      <c r="D13" s="18">
        <v>44.144567101</v>
      </c>
      <c r="E13" s="16">
        <v>9970666</v>
      </c>
      <c r="F13" s="17">
        <v>4273704.72</v>
      </c>
      <c r="G13" s="18">
        <v>42.862780880999999</v>
      </c>
    </row>
    <row r="14" spans="1:7" x14ac:dyDescent="0.2">
      <c r="A14" s="20" t="s">
        <v>16</v>
      </c>
      <c r="B14" s="21">
        <v>10318966</v>
      </c>
      <c r="C14" s="22">
        <v>4555262.87</v>
      </c>
      <c r="D14" s="23">
        <v>44.144567101</v>
      </c>
      <c r="E14" s="21">
        <v>9970666</v>
      </c>
      <c r="F14" s="22">
        <v>4273704.72</v>
      </c>
      <c r="G14" s="23">
        <v>42.862780880999999</v>
      </c>
    </row>
    <row r="15" spans="1:7" x14ac:dyDescent="0.2">
      <c r="A15" s="24" t="s">
        <v>17</v>
      </c>
      <c r="B15" s="25">
        <v>9372666</v>
      </c>
      <c r="C15" s="26">
        <v>4196697.74</v>
      </c>
      <c r="D15" s="27">
        <v>44.775923306999999</v>
      </c>
      <c r="E15" s="25">
        <v>9372666</v>
      </c>
      <c r="F15" s="26">
        <v>4196697.74</v>
      </c>
      <c r="G15" s="27">
        <v>44.775923306999999</v>
      </c>
    </row>
    <row r="16" spans="1:7" x14ac:dyDescent="0.2">
      <c r="A16" s="28" t="s">
        <v>18</v>
      </c>
      <c r="B16" s="29">
        <v>9372666</v>
      </c>
      <c r="C16" s="30">
        <v>4196697.74</v>
      </c>
      <c r="D16" s="31">
        <v>44.775923306999999</v>
      </c>
      <c r="E16" s="29">
        <v>9372666</v>
      </c>
      <c r="F16" s="30">
        <v>4196697.74</v>
      </c>
      <c r="G16" s="31">
        <v>44.775923306999999</v>
      </c>
    </row>
    <row r="17" spans="1:7" x14ac:dyDescent="0.2">
      <c r="A17" s="24" t="s">
        <v>20</v>
      </c>
      <c r="B17" s="25">
        <v>428000</v>
      </c>
      <c r="C17" s="26">
        <v>4525.17</v>
      </c>
      <c r="D17" s="27">
        <v>1.05728271</v>
      </c>
      <c r="E17" s="25">
        <v>428000</v>
      </c>
      <c r="F17" s="26">
        <v>4525.17</v>
      </c>
      <c r="G17" s="27">
        <v>1.05728271</v>
      </c>
    </row>
    <row r="18" spans="1:7" x14ac:dyDescent="0.2">
      <c r="A18" s="28" t="s">
        <v>229</v>
      </c>
      <c r="B18" s="29">
        <v>8000</v>
      </c>
      <c r="C18" s="30">
        <v>3025.12</v>
      </c>
      <c r="D18" s="31">
        <v>37.814</v>
      </c>
      <c r="E18" s="29">
        <v>8000</v>
      </c>
      <c r="F18" s="30">
        <v>3025.12</v>
      </c>
      <c r="G18" s="31">
        <v>37.814</v>
      </c>
    </row>
    <row r="19" spans="1:7" x14ac:dyDescent="0.2">
      <c r="A19" s="28" t="s">
        <v>21</v>
      </c>
      <c r="B19" s="29">
        <v>420000</v>
      </c>
      <c r="C19" s="30">
        <v>1500.05</v>
      </c>
      <c r="D19" s="31">
        <v>0.35715476200000001</v>
      </c>
      <c r="E19" s="29">
        <v>420000</v>
      </c>
      <c r="F19" s="30">
        <v>1500.05</v>
      </c>
      <c r="G19" s="31">
        <v>0.35715476200000001</v>
      </c>
    </row>
    <row r="20" spans="1:7" x14ac:dyDescent="0.2">
      <c r="A20" s="24" t="s">
        <v>22</v>
      </c>
      <c r="B20" s="25">
        <v>170000</v>
      </c>
      <c r="C20" s="26">
        <v>72481.81</v>
      </c>
      <c r="D20" s="27">
        <v>42.636358823999998</v>
      </c>
      <c r="E20" s="25">
        <v>170000</v>
      </c>
      <c r="F20" s="26">
        <v>72481.81</v>
      </c>
      <c r="G20" s="27">
        <v>42.636358823999998</v>
      </c>
    </row>
    <row r="21" spans="1:7" ht="21" x14ac:dyDescent="0.2">
      <c r="A21" s="24" t="s">
        <v>231</v>
      </c>
      <c r="B21" s="25">
        <v>348300</v>
      </c>
      <c r="C21" s="26">
        <v>281558.15000000002</v>
      </c>
      <c r="D21" s="27">
        <v>80.837826586000006</v>
      </c>
      <c r="E21" s="25"/>
      <c r="F21" s="25"/>
      <c r="G21" s="25"/>
    </row>
    <row r="22" spans="1:7" ht="22.5" x14ac:dyDescent="0.2">
      <c r="A22" s="19" t="s">
        <v>23</v>
      </c>
      <c r="B22" s="16">
        <v>52368467</v>
      </c>
      <c r="C22" s="17">
        <v>24866055.780000001</v>
      </c>
      <c r="D22" s="18">
        <v>47.482878923999998</v>
      </c>
      <c r="E22" s="16">
        <v>1611404</v>
      </c>
      <c r="F22" s="17">
        <v>303086.52</v>
      </c>
      <c r="G22" s="18">
        <v>18.808847440000001</v>
      </c>
    </row>
    <row r="23" spans="1:7" x14ac:dyDescent="0.2">
      <c r="A23" s="20" t="s">
        <v>24</v>
      </c>
      <c r="B23" s="21">
        <v>190000</v>
      </c>
      <c r="C23" s="22">
        <v>47646.29</v>
      </c>
      <c r="D23" s="23">
        <v>25.076994737</v>
      </c>
      <c r="E23" s="21">
        <v>190000</v>
      </c>
      <c r="F23" s="22">
        <v>47646.29</v>
      </c>
      <c r="G23" s="23">
        <v>25.076994737</v>
      </c>
    </row>
    <row r="24" spans="1:7" ht="21" x14ac:dyDescent="0.2">
      <c r="A24" s="24" t="s">
        <v>25</v>
      </c>
      <c r="B24" s="25">
        <v>190000</v>
      </c>
      <c r="C24" s="26">
        <v>47646.29</v>
      </c>
      <c r="D24" s="27">
        <v>25.076994737</v>
      </c>
      <c r="E24" s="25">
        <v>190000</v>
      </c>
      <c r="F24" s="26">
        <v>47646.29</v>
      </c>
      <c r="G24" s="27">
        <v>25.076994737</v>
      </c>
    </row>
    <row r="25" spans="1:7" ht="33.75" x14ac:dyDescent="0.2">
      <c r="A25" s="20" t="s">
        <v>26</v>
      </c>
      <c r="B25" s="21">
        <v>50650913</v>
      </c>
      <c r="C25" s="22">
        <v>24203809.440000001</v>
      </c>
      <c r="D25" s="23">
        <v>47.785534368999997</v>
      </c>
      <c r="E25" s="21">
        <v>806550</v>
      </c>
      <c r="F25" s="22">
        <v>146894.93</v>
      </c>
      <c r="G25" s="23">
        <v>18.212749365000001</v>
      </c>
    </row>
    <row r="26" spans="1:7" ht="21" x14ac:dyDescent="0.2">
      <c r="A26" s="24" t="s">
        <v>27</v>
      </c>
      <c r="B26" s="25">
        <v>13303784</v>
      </c>
      <c r="C26" s="26">
        <v>6239068.0899999999</v>
      </c>
      <c r="D26" s="27">
        <v>46.896943682</v>
      </c>
      <c r="E26" s="25"/>
      <c r="F26" s="25"/>
      <c r="G26" s="25"/>
    </row>
    <row r="27" spans="1:7" ht="21" x14ac:dyDescent="0.2">
      <c r="A27" s="24" t="s">
        <v>28</v>
      </c>
      <c r="B27" s="25">
        <v>6630890</v>
      </c>
      <c r="C27" s="26">
        <v>1995622.64</v>
      </c>
      <c r="D27" s="27">
        <v>30.095848973999999</v>
      </c>
      <c r="E27" s="25"/>
      <c r="F27" s="25"/>
      <c r="G27" s="25"/>
    </row>
    <row r="28" spans="1:7" ht="21" x14ac:dyDescent="0.2">
      <c r="A28" s="24" t="s">
        <v>181</v>
      </c>
      <c r="B28" s="25">
        <v>13011502</v>
      </c>
      <c r="C28" s="26">
        <v>6331591.6699999999</v>
      </c>
      <c r="D28" s="27">
        <v>48.661497111999999</v>
      </c>
      <c r="E28" s="25"/>
      <c r="F28" s="25"/>
      <c r="G28" s="25"/>
    </row>
    <row r="29" spans="1:7" x14ac:dyDescent="0.2">
      <c r="A29" s="24" t="s">
        <v>29</v>
      </c>
      <c r="B29" s="25">
        <v>15971337</v>
      </c>
      <c r="C29" s="26">
        <v>9062957.6699999999</v>
      </c>
      <c r="D29" s="27">
        <v>56.745140810999999</v>
      </c>
      <c r="E29" s="25"/>
      <c r="F29" s="25"/>
      <c r="G29" s="25"/>
    </row>
    <row r="30" spans="1:7" ht="21" x14ac:dyDescent="0.2">
      <c r="A30" s="24" t="s">
        <v>30</v>
      </c>
      <c r="B30" s="25">
        <v>1733400</v>
      </c>
      <c r="C30" s="26">
        <v>574569.37</v>
      </c>
      <c r="D30" s="27">
        <v>33.146958001999998</v>
      </c>
      <c r="E30" s="25">
        <v>806550</v>
      </c>
      <c r="F30" s="26">
        <v>146894.93</v>
      </c>
      <c r="G30" s="27">
        <v>18.212749365000001</v>
      </c>
    </row>
    <row r="31" spans="1:7" ht="22.5" x14ac:dyDescent="0.2">
      <c r="A31" s="20" t="s">
        <v>31</v>
      </c>
      <c r="B31" s="21">
        <v>203000</v>
      </c>
      <c r="C31" s="22">
        <v>21891.89</v>
      </c>
      <c r="D31" s="23">
        <v>10.784182266</v>
      </c>
      <c r="E31" s="21">
        <v>203000</v>
      </c>
      <c r="F31" s="22">
        <v>21891.89</v>
      </c>
      <c r="G31" s="23">
        <v>10.784182266</v>
      </c>
    </row>
    <row r="32" spans="1:7" ht="21" x14ac:dyDescent="0.2">
      <c r="A32" s="24" t="s">
        <v>32</v>
      </c>
      <c r="B32" s="25">
        <v>39000</v>
      </c>
      <c r="C32" s="26">
        <v>3600</v>
      </c>
      <c r="D32" s="27">
        <v>9.230769231</v>
      </c>
      <c r="E32" s="25">
        <v>39000</v>
      </c>
      <c r="F32" s="26">
        <v>3600</v>
      </c>
      <c r="G32" s="27">
        <v>9.230769231</v>
      </c>
    </row>
    <row r="33" spans="1:7" ht="21" x14ac:dyDescent="0.2">
      <c r="A33" s="24" t="s">
        <v>33</v>
      </c>
      <c r="B33" s="25">
        <v>164000</v>
      </c>
      <c r="C33" s="26">
        <v>18291.89</v>
      </c>
      <c r="D33" s="27">
        <v>11.153591463</v>
      </c>
      <c r="E33" s="25">
        <v>164000</v>
      </c>
      <c r="F33" s="26">
        <v>18291.89</v>
      </c>
      <c r="G33" s="27">
        <v>11.153591463</v>
      </c>
    </row>
    <row r="34" spans="1:7" x14ac:dyDescent="0.2">
      <c r="A34" s="20" t="s">
        <v>34</v>
      </c>
      <c r="B34" s="21">
        <v>1324554</v>
      </c>
      <c r="C34" s="22">
        <v>592708.16</v>
      </c>
      <c r="D34" s="23">
        <v>44.747753582999998</v>
      </c>
      <c r="E34" s="21">
        <v>411854</v>
      </c>
      <c r="F34" s="22">
        <v>86653.41</v>
      </c>
      <c r="G34" s="23">
        <v>21.039836933</v>
      </c>
    </row>
    <row r="35" spans="1:7" ht="21" x14ac:dyDescent="0.2">
      <c r="A35" s="24" t="s">
        <v>35</v>
      </c>
      <c r="B35" s="25">
        <v>792700</v>
      </c>
      <c r="C35" s="26">
        <v>395544.61</v>
      </c>
      <c r="D35" s="27">
        <v>49.898399142000002</v>
      </c>
      <c r="E35" s="25"/>
      <c r="F35" s="25"/>
      <c r="G35" s="25"/>
    </row>
    <row r="36" spans="1:7" x14ac:dyDescent="0.2">
      <c r="A36" s="24" t="s">
        <v>182</v>
      </c>
      <c r="B36" s="25">
        <v>120000</v>
      </c>
      <c r="C36" s="26">
        <v>110510.14</v>
      </c>
      <c r="D36" s="27">
        <v>92.091783332999995</v>
      </c>
      <c r="E36" s="25"/>
      <c r="F36" s="25"/>
      <c r="G36" s="25"/>
    </row>
    <row r="37" spans="1:7" x14ac:dyDescent="0.2">
      <c r="A37" s="24" t="s">
        <v>36</v>
      </c>
      <c r="B37" s="25">
        <v>411854</v>
      </c>
      <c r="C37" s="26">
        <v>86653.41</v>
      </c>
      <c r="D37" s="27">
        <v>21.039836933</v>
      </c>
      <c r="E37" s="25">
        <v>411854</v>
      </c>
      <c r="F37" s="26">
        <v>86653.41</v>
      </c>
      <c r="G37" s="27">
        <v>21.039836933</v>
      </c>
    </row>
    <row r="38" spans="1:7" ht="22.5" x14ac:dyDescent="0.2">
      <c r="A38" s="19" t="s">
        <v>37</v>
      </c>
      <c r="B38" s="16">
        <v>12914820</v>
      </c>
      <c r="C38" s="17">
        <v>3970117.22</v>
      </c>
      <c r="D38" s="18">
        <v>30.740786321000002</v>
      </c>
      <c r="E38" s="16">
        <v>9012423</v>
      </c>
      <c r="F38" s="17">
        <v>2311775.2799999998</v>
      </c>
      <c r="G38" s="18">
        <v>25.650985089999999</v>
      </c>
    </row>
    <row r="39" spans="1:7" x14ac:dyDescent="0.2">
      <c r="A39" s="20" t="s">
        <v>38</v>
      </c>
      <c r="B39" s="21">
        <v>3258000</v>
      </c>
      <c r="C39" s="22">
        <v>1278780.32</v>
      </c>
      <c r="D39" s="23">
        <v>39.250470227000001</v>
      </c>
      <c r="E39" s="21">
        <v>3068000</v>
      </c>
      <c r="F39" s="22">
        <v>1245734.07</v>
      </c>
      <c r="G39" s="23">
        <v>40.604109192000003</v>
      </c>
    </row>
    <row r="40" spans="1:7" x14ac:dyDescent="0.2">
      <c r="A40" s="24" t="s">
        <v>39</v>
      </c>
      <c r="B40" s="25">
        <v>2515000</v>
      </c>
      <c r="C40" s="26">
        <v>1086325.76</v>
      </c>
      <c r="D40" s="27">
        <v>43.193867197000003</v>
      </c>
      <c r="E40" s="25">
        <v>2325000</v>
      </c>
      <c r="F40" s="26">
        <v>1053279.51</v>
      </c>
      <c r="G40" s="27">
        <v>45.302344515999998</v>
      </c>
    </row>
    <row r="41" spans="1:7" x14ac:dyDescent="0.2">
      <c r="A41" s="28" t="s">
        <v>40</v>
      </c>
      <c r="B41" s="29">
        <v>1300000</v>
      </c>
      <c r="C41" s="30">
        <v>899442.97</v>
      </c>
      <c r="D41" s="31">
        <v>69.187920769000002</v>
      </c>
      <c r="E41" s="29">
        <v>1300000</v>
      </c>
      <c r="F41" s="30">
        <v>899442.97</v>
      </c>
      <c r="G41" s="31">
        <v>69.187920769000002</v>
      </c>
    </row>
    <row r="42" spans="1:7" x14ac:dyDescent="0.2">
      <c r="A42" s="28" t="s">
        <v>41</v>
      </c>
      <c r="B42" s="29">
        <v>425000</v>
      </c>
      <c r="C42" s="30">
        <v>44528.71</v>
      </c>
      <c r="D42" s="31">
        <v>10.477343529000001</v>
      </c>
      <c r="E42" s="29">
        <v>425000</v>
      </c>
      <c r="F42" s="30">
        <v>44528.71</v>
      </c>
      <c r="G42" s="31">
        <v>10.477343529000001</v>
      </c>
    </row>
    <row r="43" spans="1:7" x14ac:dyDescent="0.2">
      <c r="A43" s="28" t="s">
        <v>42</v>
      </c>
      <c r="B43" s="29">
        <v>790000</v>
      </c>
      <c r="C43" s="30">
        <v>142354.07999999999</v>
      </c>
      <c r="D43" s="31">
        <v>18.019503796999999</v>
      </c>
      <c r="E43" s="29">
        <v>600000</v>
      </c>
      <c r="F43" s="30">
        <v>109307.83</v>
      </c>
      <c r="G43" s="31">
        <v>18.217971667</v>
      </c>
    </row>
    <row r="44" spans="1:7" x14ac:dyDescent="0.2">
      <c r="A44" s="24" t="s">
        <v>43</v>
      </c>
      <c r="B44" s="25">
        <v>28000</v>
      </c>
      <c r="C44" s="26">
        <v>700</v>
      </c>
      <c r="D44" s="27">
        <v>2.5</v>
      </c>
      <c r="E44" s="25">
        <v>28000</v>
      </c>
      <c r="F44" s="26">
        <v>700</v>
      </c>
      <c r="G44" s="27">
        <v>2.5</v>
      </c>
    </row>
    <row r="45" spans="1:7" x14ac:dyDescent="0.2">
      <c r="A45" s="24" t="s">
        <v>44</v>
      </c>
      <c r="B45" s="25">
        <v>176500</v>
      </c>
      <c r="C45" s="26">
        <v>57132.65</v>
      </c>
      <c r="D45" s="27">
        <v>32.369773371000001</v>
      </c>
      <c r="E45" s="25">
        <v>176500</v>
      </c>
      <c r="F45" s="26">
        <v>57132.65</v>
      </c>
      <c r="G45" s="27">
        <v>32.369773371000001</v>
      </c>
    </row>
    <row r="46" spans="1:7" x14ac:dyDescent="0.2">
      <c r="A46" s="24" t="s">
        <v>45</v>
      </c>
      <c r="B46" s="25">
        <v>264500</v>
      </c>
      <c r="C46" s="26">
        <v>54653.91</v>
      </c>
      <c r="D46" s="27">
        <v>20.663103970000002</v>
      </c>
      <c r="E46" s="25">
        <v>264500</v>
      </c>
      <c r="F46" s="26">
        <v>54653.91</v>
      </c>
      <c r="G46" s="27">
        <v>20.663103970000002</v>
      </c>
    </row>
    <row r="47" spans="1:7" ht="21" x14ac:dyDescent="0.2">
      <c r="A47" s="24" t="s">
        <v>49</v>
      </c>
      <c r="B47" s="25">
        <v>10000</v>
      </c>
      <c r="C47" s="36">
        <v>0</v>
      </c>
      <c r="D47" s="37">
        <v>0</v>
      </c>
      <c r="E47" s="25">
        <v>10000</v>
      </c>
      <c r="F47" s="36">
        <v>0</v>
      </c>
      <c r="G47" s="37">
        <v>0</v>
      </c>
    </row>
    <row r="48" spans="1:7" ht="21" x14ac:dyDescent="0.2">
      <c r="A48" s="24" t="s">
        <v>50</v>
      </c>
      <c r="B48" s="25">
        <v>264000</v>
      </c>
      <c r="C48" s="26">
        <v>79968</v>
      </c>
      <c r="D48" s="27">
        <v>30.290909091</v>
      </c>
      <c r="E48" s="25">
        <v>264000</v>
      </c>
      <c r="F48" s="26">
        <v>79968</v>
      </c>
      <c r="G48" s="27">
        <v>30.290909091</v>
      </c>
    </row>
    <row r="49" spans="1:7" x14ac:dyDescent="0.2">
      <c r="A49" s="20" t="s">
        <v>10</v>
      </c>
      <c r="B49" s="21">
        <v>1047775</v>
      </c>
      <c r="C49" s="22">
        <v>168256.42</v>
      </c>
      <c r="D49" s="23">
        <v>16.058449572000001</v>
      </c>
      <c r="E49" s="21">
        <v>820892</v>
      </c>
      <c r="F49" s="22">
        <v>107373.88</v>
      </c>
      <c r="G49" s="23">
        <v>13.080146962000001</v>
      </c>
    </row>
    <row r="50" spans="1:7" ht="21" x14ac:dyDescent="0.2">
      <c r="A50" s="24" t="s">
        <v>51</v>
      </c>
      <c r="B50" s="25">
        <v>820892</v>
      </c>
      <c r="C50" s="26">
        <v>107373.88</v>
      </c>
      <c r="D50" s="27">
        <v>13.080146962000001</v>
      </c>
      <c r="E50" s="25">
        <v>820892</v>
      </c>
      <c r="F50" s="26">
        <v>107373.88</v>
      </c>
      <c r="G50" s="27">
        <v>13.080146962000001</v>
      </c>
    </row>
    <row r="51" spans="1:7" ht="21" x14ac:dyDescent="0.2">
      <c r="A51" s="24" t="s">
        <v>52</v>
      </c>
      <c r="B51" s="25">
        <v>226883</v>
      </c>
      <c r="C51" s="26">
        <v>60882.54</v>
      </c>
      <c r="D51" s="27">
        <v>26.834333114</v>
      </c>
      <c r="E51" s="25"/>
      <c r="F51" s="25"/>
      <c r="G51" s="25"/>
    </row>
    <row r="52" spans="1:7" x14ac:dyDescent="0.2">
      <c r="A52" s="20" t="s">
        <v>53</v>
      </c>
      <c r="B52" s="21">
        <v>4702788</v>
      </c>
      <c r="C52" s="22">
        <v>919833.72</v>
      </c>
      <c r="D52" s="23">
        <v>19.559327786000001</v>
      </c>
      <c r="E52" s="21">
        <v>4702788</v>
      </c>
      <c r="F52" s="22">
        <v>919833.72</v>
      </c>
      <c r="G52" s="23">
        <v>19.559327786000001</v>
      </c>
    </row>
    <row r="53" spans="1:7" x14ac:dyDescent="0.2">
      <c r="A53" s="24" t="s">
        <v>54</v>
      </c>
      <c r="B53" s="25">
        <v>1247288</v>
      </c>
      <c r="C53" s="26">
        <v>216577.69</v>
      </c>
      <c r="D53" s="27">
        <v>17.363887891000001</v>
      </c>
      <c r="E53" s="25">
        <v>1247288</v>
      </c>
      <c r="F53" s="26">
        <v>216577.69</v>
      </c>
      <c r="G53" s="27">
        <v>17.363887891000001</v>
      </c>
    </row>
    <row r="54" spans="1:7" x14ac:dyDescent="0.2">
      <c r="A54" s="24" t="s">
        <v>55</v>
      </c>
      <c r="B54" s="25">
        <v>1126500</v>
      </c>
      <c r="C54" s="26">
        <v>197719.73</v>
      </c>
      <c r="D54" s="27">
        <v>17.551684864999999</v>
      </c>
      <c r="E54" s="25">
        <v>1126500</v>
      </c>
      <c r="F54" s="26">
        <v>197719.73</v>
      </c>
      <c r="G54" s="27">
        <v>17.551684864999999</v>
      </c>
    </row>
    <row r="55" spans="1:7" x14ac:dyDescent="0.2">
      <c r="A55" s="24" t="s">
        <v>56</v>
      </c>
      <c r="B55" s="25">
        <v>2279000</v>
      </c>
      <c r="C55" s="26">
        <v>503691.3</v>
      </c>
      <c r="D55" s="27">
        <v>22.101417288</v>
      </c>
      <c r="E55" s="25">
        <v>2279000</v>
      </c>
      <c r="F55" s="26">
        <v>503691.3</v>
      </c>
      <c r="G55" s="27">
        <v>22.101417288</v>
      </c>
    </row>
    <row r="56" spans="1:7" x14ac:dyDescent="0.2">
      <c r="A56" s="24" t="s">
        <v>57</v>
      </c>
      <c r="B56" s="25">
        <v>50000</v>
      </c>
      <c r="C56" s="26">
        <v>1845</v>
      </c>
      <c r="D56" s="27">
        <v>3.69</v>
      </c>
      <c r="E56" s="25">
        <v>50000</v>
      </c>
      <c r="F56" s="26">
        <v>1845</v>
      </c>
      <c r="G56" s="27">
        <v>3.69</v>
      </c>
    </row>
    <row r="57" spans="1:7" ht="22.5" x14ac:dyDescent="0.2">
      <c r="A57" s="20" t="s">
        <v>58</v>
      </c>
      <c r="B57" s="21">
        <v>3906257</v>
      </c>
      <c r="C57" s="22">
        <v>1603246.76</v>
      </c>
      <c r="D57" s="23">
        <v>41.043043507</v>
      </c>
      <c r="E57" s="21">
        <v>420743</v>
      </c>
      <c r="F57" s="22">
        <v>38833.61</v>
      </c>
      <c r="G57" s="23">
        <v>9.2297697169999999</v>
      </c>
    </row>
    <row r="58" spans="1:7" ht="21" x14ac:dyDescent="0.2">
      <c r="A58" s="24" t="s">
        <v>59</v>
      </c>
      <c r="B58" s="25">
        <v>370000</v>
      </c>
      <c r="C58" s="26">
        <v>38091.07</v>
      </c>
      <c r="D58" s="27">
        <v>10.294883784</v>
      </c>
      <c r="E58" s="25">
        <v>370000</v>
      </c>
      <c r="F58" s="26">
        <v>38091.07</v>
      </c>
      <c r="G58" s="27">
        <v>10.294883784</v>
      </c>
    </row>
    <row r="59" spans="1:7" ht="21" x14ac:dyDescent="0.2">
      <c r="A59" s="24" t="s">
        <v>183</v>
      </c>
      <c r="B59" s="25">
        <v>743</v>
      </c>
      <c r="C59" s="26">
        <v>742.54</v>
      </c>
      <c r="D59" s="27">
        <v>99.938088828999994</v>
      </c>
      <c r="E59" s="25">
        <v>743</v>
      </c>
      <c r="F59" s="26">
        <v>742.54</v>
      </c>
      <c r="G59" s="27">
        <v>99.938088828999994</v>
      </c>
    </row>
    <row r="60" spans="1:7" ht="21" x14ac:dyDescent="0.2">
      <c r="A60" s="24" t="s">
        <v>250</v>
      </c>
      <c r="B60" s="25">
        <v>2096254</v>
      </c>
      <c r="C60" s="26">
        <v>1057308.45</v>
      </c>
      <c r="D60" s="27">
        <v>50.437993200999998</v>
      </c>
      <c r="E60" s="25"/>
      <c r="F60" s="25"/>
      <c r="G60" s="25"/>
    </row>
    <row r="61" spans="1:7" ht="22.5" x14ac:dyDescent="0.2">
      <c r="A61" s="28" t="s">
        <v>411</v>
      </c>
      <c r="B61" s="29">
        <v>2096254</v>
      </c>
      <c r="C61" s="30">
        <v>1057308.45</v>
      </c>
      <c r="D61" s="31">
        <v>50.437993200999998</v>
      </c>
      <c r="E61" s="29"/>
      <c r="F61" s="29"/>
      <c r="G61" s="29"/>
    </row>
    <row r="62" spans="1:7" ht="21" x14ac:dyDescent="0.2">
      <c r="A62" s="24" t="s">
        <v>184</v>
      </c>
      <c r="B62" s="25">
        <v>1389260</v>
      </c>
      <c r="C62" s="26">
        <v>507104.7</v>
      </c>
      <c r="D62" s="27">
        <v>36.501785122999998</v>
      </c>
      <c r="E62" s="25"/>
      <c r="F62" s="25"/>
      <c r="G62" s="25"/>
    </row>
    <row r="63" spans="1:7" x14ac:dyDescent="0.2">
      <c r="A63" s="24" t="s">
        <v>60</v>
      </c>
      <c r="B63" s="25">
        <v>50000</v>
      </c>
      <c r="C63" s="36">
        <v>0</v>
      </c>
      <c r="D63" s="37">
        <v>0</v>
      </c>
      <c r="E63" s="25">
        <v>50000</v>
      </c>
      <c r="F63" s="36">
        <v>0</v>
      </c>
      <c r="G63" s="37">
        <v>0</v>
      </c>
    </row>
    <row r="64" spans="1:7" x14ac:dyDescent="0.2">
      <c r="A64" s="19" t="s">
        <v>61</v>
      </c>
      <c r="B64" s="16">
        <v>7723</v>
      </c>
      <c r="C64" s="17">
        <v>7722.9</v>
      </c>
      <c r="D64" s="18">
        <v>99.998705165999993</v>
      </c>
      <c r="E64" s="16">
        <v>7723</v>
      </c>
      <c r="F64" s="17">
        <v>7722.9</v>
      </c>
      <c r="G64" s="18">
        <v>99.998705165999993</v>
      </c>
    </row>
    <row r="65" spans="1:7" x14ac:dyDescent="0.2">
      <c r="A65" s="20" t="s">
        <v>62</v>
      </c>
      <c r="B65" s="21">
        <v>7723</v>
      </c>
      <c r="C65" s="22">
        <v>7722.9</v>
      </c>
      <c r="D65" s="23">
        <v>99.998705165999993</v>
      </c>
      <c r="E65" s="21">
        <v>7723</v>
      </c>
      <c r="F65" s="22">
        <v>7722.9</v>
      </c>
      <c r="G65" s="23">
        <v>99.998705165999993</v>
      </c>
    </row>
    <row r="66" spans="1:7" x14ac:dyDescent="0.2">
      <c r="A66" s="24" t="s">
        <v>6</v>
      </c>
      <c r="B66" s="25">
        <v>7723</v>
      </c>
      <c r="C66" s="26">
        <v>7722.9</v>
      </c>
      <c r="D66" s="27">
        <v>99.998705165999993</v>
      </c>
      <c r="E66" s="25">
        <v>7723</v>
      </c>
      <c r="F66" s="26">
        <v>7722.9</v>
      </c>
      <c r="G66" s="27">
        <v>99.998705165999993</v>
      </c>
    </row>
    <row r="67" spans="1:7" x14ac:dyDescent="0.2">
      <c r="A67" s="19" t="s">
        <v>63</v>
      </c>
      <c r="B67" s="16">
        <v>429848152</v>
      </c>
      <c r="C67" s="17">
        <v>230227191.16999999</v>
      </c>
      <c r="D67" s="18">
        <v>53.560121195999997</v>
      </c>
      <c r="E67" s="16">
        <v>61532812</v>
      </c>
      <c r="F67" s="17">
        <v>35566989.289999999</v>
      </c>
      <c r="G67" s="18">
        <v>57.801664078000002</v>
      </c>
    </row>
    <row r="68" spans="1:7" x14ac:dyDescent="0.2">
      <c r="A68" s="20" t="s">
        <v>64</v>
      </c>
      <c r="B68" s="21">
        <v>411025477</v>
      </c>
      <c r="C68" s="22">
        <v>222345319.69</v>
      </c>
      <c r="D68" s="23">
        <v>54.095264681000003</v>
      </c>
      <c r="E68" s="21">
        <v>60050754</v>
      </c>
      <c r="F68" s="22">
        <v>35317857.130000003</v>
      </c>
      <c r="G68" s="23">
        <v>58.813345007999999</v>
      </c>
    </row>
    <row r="69" spans="1:7" ht="21" x14ac:dyDescent="0.2">
      <c r="A69" s="24" t="s">
        <v>65</v>
      </c>
      <c r="B69" s="25">
        <v>96513415</v>
      </c>
      <c r="C69" s="26">
        <v>52814711.890000001</v>
      </c>
      <c r="D69" s="27">
        <v>54.722664088000002</v>
      </c>
      <c r="E69" s="25">
        <v>23263640</v>
      </c>
      <c r="F69" s="26">
        <v>14254740.66</v>
      </c>
      <c r="G69" s="27">
        <v>61.274764654000002</v>
      </c>
    </row>
    <row r="70" spans="1:7" ht="22.5" x14ac:dyDescent="0.2">
      <c r="A70" s="28" t="s">
        <v>66</v>
      </c>
      <c r="B70" s="29">
        <v>73359775</v>
      </c>
      <c r="C70" s="30">
        <v>38559971.229999997</v>
      </c>
      <c r="D70" s="31">
        <v>52.562826467000001</v>
      </c>
      <c r="E70" s="29">
        <v>110000</v>
      </c>
      <c r="F70" s="32">
        <v>0</v>
      </c>
      <c r="G70" s="33">
        <v>0</v>
      </c>
    </row>
    <row r="71" spans="1:7" ht="22.5" x14ac:dyDescent="0.2">
      <c r="A71" s="28" t="s">
        <v>67</v>
      </c>
      <c r="B71" s="29">
        <v>23153640</v>
      </c>
      <c r="C71" s="30">
        <v>14254740.66</v>
      </c>
      <c r="D71" s="31">
        <v>61.565873271000001</v>
      </c>
      <c r="E71" s="29">
        <v>23153640</v>
      </c>
      <c r="F71" s="30">
        <v>14254740.66</v>
      </c>
      <c r="G71" s="31">
        <v>61.565873271000001</v>
      </c>
    </row>
    <row r="72" spans="1:7" ht="21" x14ac:dyDescent="0.2">
      <c r="A72" s="24" t="s">
        <v>68</v>
      </c>
      <c r="B72" s="25">
        <v>11686791</v>
      </c>
      <c r="C72" s="26">
        <v>6119045.5800000001</v>
      </c>
      <c r="D72" s="27">
        <v>52.358646440999998</v>
      </c>
      <c r="E72" s="25">
        <v>220000</v>
      </c>
      <c r="F72" s="26">
        <v>102934.44</v>
      </c>
      <c r="G72" s="27">
        <v>46.788381817999998</v>
      </c>
    </row>
    <row r="73" spans="1:7" ht="22.5" x14ac:dyDescent="0.2">
      <c r="A73" s="28" t="s">
        <v>69</v>
      </c>
      <c r="B73" s="29">
        <v>11466791</v>
      </c>
      <c r="C73" s="30">
        <v>6016111.1399999997</v>
      </c>
      <c r="D73" s="31">
        <v>52.465516637999997</v>
      </c>
      <c r="E73" s="29"/>
      <c r="F73" s="29"/>
      <c r="G73" s="29"/>
    </row>
    <row r="74" spans="1:7" ht="22.5" x14ac:dyDescent="0.2">
      <c r="A74" s="28" t="s">
        <v>187</v>
      </c>
      <c r="B74" s="29">
        <v>220000</v>
      </c>
      <c r="C74" s="30">
        <v>102934.44</v>
      </c>
      <c r="D74" s="31">
        <v>46.788381817999998</v>
      </c>
      <c r="E74" s="29">
        <v>220000</v>
      </c>
      <c r="F74" s="30">
        <v>102934.44</v>
      </c>
      <c r="G74" s="31">
        <v>46.788381817999998</v>
      </c>
    </row>
    <row r="75" spans="1:7" x14ac:dyDescent="0.2">
      <c r="A75" s="24" t="s">
        <v>70</v>
      </c>
      <c r="B75" s="25">
        <v>140426623</v>
      </c>
      <c r="C75" s="26">
        <v>74625005.980000004</v>
      </c>
      <c r="D75" s="27">
        <v>53.141636810999998</v>
      </c>
      <c r="E75" s="25">
        <v>4824164</v>
      </c>
      <c r="F75" s="26">
        <v>2987298.67</v>
      </c>
      <c r="G75" s="27">
        <v>61.923654958999997</v>
      </c>
    </row>
    <row r="76" spans="1:7" x14ac:dyDescent="0.2">
      <c r="A76" s="28" t="s">
        <v>71</v>
      </c>
      <c r="B76" s="29">
        <v>135687459</v>
      </c>
      <c r="C76" s="30">
        <v>71637707.310000002</v>
      </c>
      <c r="D76" s="31">
        <v>52.796115305999997</v>
      </c>
      <c r="E76" s="29">
        <v>85000</v>
      </c>
      <c r="F76" s="32">
        <v>0</v>
      </c>
      <c r="G76" s="33">
        <v>0</v>
      </c>
    </row>
    <row r="77" spans="1:7" x14ac:dyDescent="0.2">
      <c r="A77" s="28" t="s">
        <v>72</v>
      </c>
      <c r="B77" s="29">
        <v>4739164</v>
      </c>
      <c r="C77" s="30">
        <v>2987298.67</v>
      </c>
      <c r="D77" s="31">
        <v>63.034296132999998</v>
      </c>
      <c r="E77" s="29">
        <v>4739164</v>
      </c>
      <c r="F77" s="30">
        <v>2987298.67</v>
      </c>
      <c r="G77" s="31">
        <v>63.034296132999998</v>
      </c>
    </row>
    <row r="78" spans="1:7" x14ac:dyDescent="0.2">
      <c r="A78" s="24" t="s">
        <v>73</v>
      </c>
      <c r="B78" s="25">
        <v>51995052</v>
      </c>
      <c r="C78" s="26">
        <v>27131323.98</v>
      </c>
      <c r="D78" s="27">
        <v>52.180588221999997</v>
      </c>
      <c r="E78" s="25">
        <v>3258443</v>
      </c>
      <c r="F78" s="26">
        <v>1175985.8600000001</v>
      </c>
      <c r="G78" s="27">
        <v>36.090422941</v>
      </c>
    </row>
    <row r="79" spans="1:7" x14ac:dyDescent="0.2">
      <c r="A79" s="28" t="s">
        <v>74</v>
      </c>
      <c r="B79" s="29">
        <v>48746609</v>
      </c>
      <c r="C79" s="30">
        <v>25955338.120000001</v>
      </c>
      <c r="D79" s="31">
        <v>53.245422918000003</v>
      </c>
      <c r="E79" s="29">
        <v>10000</v>
      </c>
      <c r="F79" s="32">
        <v>0</v>
      </c>
      <c r="G79" s="33">
        <v>0</v>
      </c>
    </row>
    <row r="80" spans="1:7" ht="22.5" x14ac:dyDescent="0.2">
      <c r="A80" s="28" t="s">
        <v>75</v>
      </c>
      <c r="B80" s="29">
        <v>3248443</v>
      </c>
      <c r="C80" s="30">
        <v>1175985.8600000001</v>
      </c>
      <c r="D80" s="31">
        <v>36.201523622000003</v>
      </c>
      <c r="E80" s="29">
        <v>3248443</v>
      </c>
      <c r="F80" s="30">
        <v>1175985.8600000001</v>
      </c>
      <c r="G80" s="31">
        <v>36.201523622000003</v>
      </c>
    </row>
    <row r="81" spans="1:7" ht="31.5" x14ac:dyDescent="0.2">
      <c r="A81" s="24" t="s">
        <v>379</v>
      </c>
      <c r="B81" s="25">
        <v>260319</v>
      </c>
      <c r="C81" s="26">
        <v>125831.33</v>
      </c>
      <c r="D81" s="27">
        <v>48.337359163000002</v>
      </c>
      <c r="E81" s="25"/>
      <c r="F81" s="25"/>
      <c r="G81" s="25"/>
    </row>
    <row r="82" spans="1:7" ht="21" x14ac:dyDescent="0.2">
      <c r="A82" s="24" t="s">
        <v>76</v>
      </c>
      <c r="B82" s="25">
        <v>7444490</v>
      </c>
      <c r="C82" s="26">
        <v>4168871.38</v>
      </c>
      <c r="D82" s="27">
        <v>55.999422123000002</v>
      </c>
      <c r="E82" s="25"/>
      <c r="F82" s="25"/>
      <c r="G82" s="25"/>
    </row>
    <row r="83" spans="1:7" x14ac:dyDescent="0.2">
      <c r="A83" s="24" t="s">
        <v>77</v>
      </c>
      <c r="B83" s="25">
        <v>1723610</v>
      </c>
      <c r="C83" s="26">
        <v>876663.34</v>
      </c>
      <c r="D83" s="27">
        <v>50.862047679</v>
      </c>
      <c r="E83" s="25">
        <v>1723610</v>
      </c>
      <c r="F83" s="26">
        <v>876663.34</v>
      </c>
      <c r="G83" s="27">
        <v>50.862047679</v>
      </c>
    </row>
    <row r="84" spans="1:7" ht="22.5" x14ac:dyDescent="0.2">
      <c r="A84" s="28" t="s">
        <v>78</v>
      </c>
      <c r="B84" s="29">
        <v>1723610</v>
      </c>
      <c r="C84" s="30">
        <v>876663.34</v>
      </c>
      <c r="D84" s="31">
        <v>50.862047679</v>
      </c>
      <c r="E84" s="29">
        <v>1723610</v>
      </c>
      <c r="F84" s="30">
        <v>876663.34</v>
      </c>
      <c r="G84" s="31">
        <v>50.862047679</v>
      </c>
    </row>
    <row r="85" spans="1:7" x14ac:dyDescent="0.2">
      <c r="A85" s="24" t="s">
        <v>79</v>
      </c>
      <c r="B85" s="25">
        <v>15849606</v>
      </c>
      <c r="C85" s="26">
        <v>9240574.7200000007</v>
      </c>
      <c r="D85" s="27">
        <v>58.301605226</v>
      </c>
      <c r="E85" s="25"/>
      <c r="F85" s="25"/>
      <c r="G85" s="25"/>
    </row>
    <row r="86" spans="1:7" ht="21" x14ac:dyDescent="0.2">
      <c r="A86" s="24" t="s">
        <v>202</v>
      </c>
      <c r="B86" s="25">
        <v>1885652</v>
      </c>
      <c r="C86" s="26">
        <v>1032221.27</v>
      </c>
      <c r="D86" s="27">
        <v>54.740814847999999</v>
      </c>
      <c r="E86" s="25">
        <v>15000</v>
      </c>
      <c r="F86" s="36">
        <v>0</v>
      </c>
      <c r="G86" s="37">
        <v>0</v>
      </c>
    </row>
    <row r="87" spans="1:7" ht="22.5" x14ac:dyDescent="0.2">
      <c r="A87" s="28" t="s">
        <v>203</v>
      </c>
      <c r="B87" s="29">
        <v>1885652</v>
      </c>
      <c r="C87" s="30">
        <v>1032221.27</v>
      </c>
      <c r="D87" s="31">
        <v>54.740814847999999</v>
      </c>
      <c r="E87" s="29">
        <v>15000</v>
      </c>
      <c r="F87" s="32">
        <v>0</v>
      </c>
      <c r="G87" s="33">
        <v>0</v>
      </c>
    </row>
    <row r="88" spans="1:7" ht="21" x14ac:dyDescent="0.2">
      <c r="A88" s="24" t="s">
        <v>80</v>
      </c>
      <c r="B88" s="25">
        <v>4081172</v>
      </c>
      <c r="C88" s="26">
        <v>943238.54</v>
      </c>
      <c r="D88" s="27">
        <v>23.111952644999999</v>
      </c>
      <c r="E88" s="25">
        <v>2600000</v>
      </c>
      <c r="F88" s="26">
        <v>699006.39</v>
      </c>
      <c r="G88" s="27">
        <v>26.884861153999999</v>
      </c>
    </row>
    <row r="89" spans="1:7" ht="21" x14ac:dyDescent="0.2">
      <c r="A89" s="24" t="s">
        <v>81</v>
      </c>
      <c r="B89" s="25">
        <v>584980</v>
      </c>
      <c r="C89" s="26">
        <v>207056</v>
      </c>
      <c r="D89" s="27">
        <v>35.395398133</v>
      </c>
      <c r="E89" s="25"/>
      <c r="F89" s="25"/>
      <c r="G89" s="25"/>
    </row>
    <row r="90" spans="1:7" x14ac:dyDescent="0.2">
      <c r="A90" s="24" t="s">
        <v>7</v>
      </c>
      <c r="B90" s="25">
        <v>2100000</v>
      </c>
      <c r="C90" s="26">
        <v>965040.93</v>
      </c>
      <c r="D90" s="27">
        <v>45.954329999999999</v>
      </c>
      <c r="E90" s="25">
        <v>2100000</v>
      </c>
      <c r="F90" s="26">
        <v>965040.93</v>
      </c>
      <c r="G90" s="27">
        <v>45.954329999999999</v>
      </c>
    </row>
    <row r="91" spans="1:7" ht="21" x14ac:dyDescent="0.2">
      <c r="A91" s="24" t="s">
        <v>82</v>
      </c>
      <c r="B91" s="25">
        <v>391079</v>
      </c>
      <c r="C91" s="26">
        <v>221904.14</v>
      </c>
      <c r="D91" s="27">
        <v>56.741512583999999</v>
      </c>
      <c r="E91" s="25"/>
      <c r="F91" s="25"/>
      <c r="G91" s="25"/>
    </row>
    <row r="92" spans="1:7" x14ac:dyDescent="0.2">
      <c r="A92" s="24" t="s">
        <v>9</v>
      </c>
      <c r="B92" s="25">
        <v>1322561</v>
      </c>
      <c r="C92" s="26">
        <v>833988.56</v>
      </c>
      <c r="D92" s="27">
        <v>63.058608261000003</v>
      </c>
      <c r="E92" s="25">
        <v>944362</v>
      </c>
      <c r="F92" s="26">
        <v>591029.55000000005</v>
      </c>
      <c r="G92" s="27">
        <v>62.585062720000003</v>
      </c>
    </row>
    <row r="93" spans="1:7" ht="21" x14ac:dyDescent="0.2">
      <c r="A93" s="24" t="s">
        <v>83</v>
      </c>
      <c r="B93" s="25">
        <v>52037046</v>
      </c>
      <c r="C93" s="26">
        <v>31868744.449999999</v>
      </c>
      <c r="D93" s="27">
        <v>61.242416507999998</v>
      </c>
      <c r="E93" s="25">
        <v>19245953</v>
      </c>
      <c r="F93" s="26">
        <v>13175115.359999999</v>
      </c>
      <c r="G93" s="27">
        <v>68.456549593000005</v>
      </c>
    </row>
    <row r="94" spans="1:7" ht="33.75" x14ac:dyDescent="0.2">
      <c r="A94" s="28" t="s">
        <v>84</v>
      </c>
      <c r="B94" s="29">
        <v>32791093</v>
      </c>
      <c r="C94" s="30">
        <v>18693629.09</v>
      </c>
      <c r="D94" s="31">
        <v>57.008252485</v>
      </c>
      <c r="E94" s="29"/>
      <c r="F94" s="29"/>
      <c r="G94" s="29"/>
    </row>
    <row r="95" spans="1:7" ht="33.75" x14ac:dyDescent="0.2">
      <c r="A95" s="28" t="s">
        <v>85</v>
      </c>
      <c r="B95" s="29">
        <v>19245953</v>
      </c>
      <c r="C95" s="30">
        <v>13175115.359999999</v>
      </c>
      <c r="D95" s="31">
        <v>68.456549593000005</v>
      </c>
      <c r="E95" s="29">
        <v>19245953</v>
      </c>
      <c r="F95" s="30">
        <v>13175115.359999999</v>
      </c>
      <c r="G95" s="31">
        <v>68.456549593000005</v>
      </c>
    </row>
    <row r="96" spans="1:7" x14ac:dyDescent="0.2">
      <c r="A96" s="24" t="s">
        <v>279</v>
      </c>
      <c r="B96" s="25">
        <v>60000</v>
      </c>
      <c r="C96" s="26">
        <v>32902.35</v>
      </c>
      <c r="D96" s="27">
        <v>54.837249999999997</v>
      </c>
      <c r="E96" s="25">
        <v>60000</v>
      </c>
      <c r="F96" s="26">
        <v>32902.35</v>
      </c>
      <c r="G96" s="27">
        <v>54.837249999999997</v>
      </c>
    </row>
    <row r="97" spans="1:7" ht="22.5" x14ac:dyDescent="0.2">
      <c r="A97" s="28" t="s">
        <v>280</v>
      </c>
      <c r="B97" s="29">
        <v>60000</v>
      </c>
      <c r="C97" s="30">
        <v>32902.35</v>
      </c>
      <c r="D97" s="31">
        <v>54.837249999999997</v>
      </c>
      <c r="E97" s="29">
        <v>60000</v>
      </c>
      <c r="F97" s="30">
        <v>32902.35</v>
      </c>
      <c r="G97" s="31">
        <v>54.837249999999997</v>
      </c>
    </row>
    <row r="98" spans="1:7" x14ac:dyDescent="0.2">
      <c r="A98" s="24" t="s">
        <v>204</v>
      </c>
      <c r="B98" s="25">
        <v>15986339</v>
      </c>
      <c r="C98" s="26">
        <v>8970994.5099999998</v>
      </c>
      <c r="D98" s="27">
        <v>56.116628767000002</v>
      </c>
      <c r="E98" s="25">
        <v>5000</v>
      </c>
      <c r="F98" s="36">
        <v>0</v>
      </c>
      <c r="G98" s="37">
        <v>0</v>
      </c>
    </row>
    <row r="99" spans="1:7" x14ac:dyDescent="0.2">
      <c r="A99" s="28" t="s">
        <v>205</v>
      </c>
      <c r="B99" s="29">
        <v>15986339</v>
      </c>
      <c r="C99" s="30">
        <v>8970994.5099999998</v>
      </c>
      <c r="D99" s="31">
        <v>56.116628767000002</v>
      </c>
      <c r="E99" s="29">
        <v>5000</v>
      </c>
      <c r="F99" s="32">
        <v>0</v>
      </c>
      <c r="G99" s="33">
        <v>0</v>
      </c>
    </row>
    <row r="100" spans="1:7" x14ac:dyDescent="0.2">
      <c r="A100" s="24" t="s">
        <v>281</v>
      </c>
      <c r="B100" s="25">
        <v>1700000</v>
      </c>
      <c r="C100" s="26">
        <v>366559.98</v>
      </c>
      <c r="D100" s="27">
        <v>21.562351764999999</v>
      </c>
      <c r="E100" s="25">
        <v>1700000</v>
      </c>
      <c r="F100" s="26">
        <v>366559.98</v>
      </c>
      <c r="G100" s="27">
        <v>21.562351764999999</v>
      </c>
    </row>
    <row r="101" spans="1:7" x14ac:dyDescent="0.2">
      <c r="A101" s="28" t="s">
        <v>282</v>
      </c>
      <c r="B101" s="29">
        <v>1700000</v>
      </c>
      <c r="C101" s="30">
        <v>366559.98</v>
      </c>
      <c r="D101" s="31">
        <v>21.562351764999999</v>
      </c>
      <c r="E101" s="29">
        <v>1700000</v>
      </c>
      <c r="F101" s="30">
        <v>366559.98</v>
      </c>
      <c r="G101" s="31">
        <v>21.562351764999999</v>
      </c>
    </row>
    <row r="102" spans="1:7" x14ac:dyDescent="0.2">
      <c r="A102" s="24" t="s">
        <v>207</v>
      </c>
      <c r="B102" s="25">
        <v>3691498</v>
      </c>
      <c r="C102" s="26">
        <v>1710061.16</v>
      </c>
      <c r="D102" s="27">
        <v>46.324314952999998</v>
      </c>
      <c r="E102" s="25"/>
      <c r="F102" s="25"/>
      <c r="G102" s="25"/>
    </row>
    <row r="103" spans="1:7" ht="22.5" x14ac:dyDescent="0.2">
      <c r="A103" s="28" t="s">
        <v>208</v>
      </c>
      <c r="B103" s="29">
        <v>3691498</v>
      </c>
      <c r="C103" s="30">
        <v>1710061.16</v>
      </c>
      <c r="D103" s="31">
        <v>46.324314952999998</v>
      </c>
      <c r="E103" s="29"/>
      <c r="F103" s="29"/>
      <c r="G103" s="29"/>
    </row>
    <row r="104" spans="1:7" ht="21" x14ac:dyDescent="0.2">
      <c r="A104" s="24" t="s">
        <v>86</v>
      </c>
      <c r="B104" s="25">
        <v>1285244</v>
      </c>
      <c r="C104" s="26">
        <v>90579.6</v>
      </c>
      <c r="D104" s="27">
        <v>7.0476578769999998</v>
      </c>
      <c r="E104" s="25">
        <v>90582</v>
      </c>
      <c r="F104" s="26">
        <v>90579.6</v>
      </c>
      <c r="G104" s="27">
        <v>99.997350467000004</v>
      </c>
    </row>
    <row r="105" spans="1:7" ht="22.5" x14ac:dyDescent="0.2">
      <c r="A105" s="28" t="s">
        <v>87</v>
      </c>
      <c r="B105" s="29">
        <v>1194662</v>
      </c>
      <c r="C105" s="32">
        <v>0</v>
      </c>
      <c r="D105" s="33">
        <v>0</v>
      </c>
      <c r="E105" s="29"/>
      <c r="F105" s="29"/>
      <c r="G105" s="29"/>
    </row>
    <row r="106" spans="1:7" ht="33.75" x14ac:dyDescent="0.2">
      <c r="A106" s="28" t="s">
        <v>88</v>
      </c>
      <c r="B106" s="29">
        <v>90582</v>
      </c>
      <c r="C106" s="30">
        <v>90579.6</v>
      </c>
      <c r="D106" s="31">
        <v>99.997350467000004</v>
      </c>
      <c r="E106" s="29">
        <v>90582</v>
      </c>
      <c r="F106" s="30">
        <v>90579.6</v>
      </c>
      <c r="G106" s="31">
        <v>99.997350467000004</v>
      </c>
    </row>
    <row r="107" spans="1:7" ht="22.5" x14ac:dyDescent="0.2">
      <c r="A107" s="20" t="s">
        <v>89</v>
      </c>
      <c r="B107" s="21">
        <v>18822675</v>
      </c>
      <c r="C107" s="22">
        <v>7881871.4800000004</v>
      </c>
      <c r="D107" s="23">
        <v>41.874342939999998</v>
      </c>
      <c r="E107" s="21">
        <v>1482058</v>
      </c>
      <c r="F107" s="22">
        <v>249132.16</v>
      </c>
      <c r="G107" s="23">
        <v>16.809879235</v>
      </c>
    </row>
    <row r="108" spans="1:7" x14ac:dyDescent="0.2">
      <c r="A108" s="24" t="s">
        <v>90</v>
      </c>
      <c r="B108" s="25">
        <v>9002729</v>
      </c>
      <c r="C108" s="26">
        <v>4229785.07</v>
      </c>
      <c r="D108" s="27">
        <v>46.983365487999997</v>
      </c>
      <c r="E108" s="25"/>
      <c r="F108" s="25"/>
      <c r="G108" s="25"/>
    </row>
    <row r="109" spans="1:7" ht="21" x14ac:dyDescent="0.2">
      <c r="A109" s="24" t="s">
        <v>91</v>
      </c>
      <c r="B109" s="25">
        <v>21550</v>
      </c>
      <c r="C109" s="36">
        <v>0</v>
      </c>
      <c r="D109" s="37">
        <v>0</v>
      </c>
      <c r="E109" s="25">
        <v>21550</v>
      </c>
      <c r="F109" s="36">
        <v>0</v>
      </c>
      <c r="G109" s="37">
        <v>0</v>
      </c>
    </row>
    <row r="110" spans="1:7" x14ac:dyDescent="0.2">
      <c r="A110" s="24" t="s">
        <v>8</v>
      </c>
      <c r="B110" s="25">
        <v>778989</v>
      </c>
      <c r="C110" s="26">
        <v>99330.03</v>
      </c>
      <c r="D110" s="27">
        <v>12.751146679</v>
      </c>
      <c r="E110" s="25">
        <v>110558</v>
      </c>
      <c r="F110" s="26">
        <v>3800</v>
      </c>
      <c r="G110" s="27">
        <v>3.4371099329999999</v>
      </c>
    </row>
    <row r="111" spans="1:7" ht="21" x14ac:dyDescent="0.2">
      <c r="A111" s="24" t="s">
        <v>92</v>
      </c>
      <c r="B111" s="25">
        <v>1639162</v>
      </c>
      <c r="C111" s="26">
        <v>1229385</v>
      </c>
      <c r="D111" s="27">
        <v>75.000823592000003</v>
      </c>
      <c r="E111" s="25"/>
      <c r="F111" s="25"/>
      <c r="G111" s="25"/>
    </row>
    <row r="112" spans="1:7" x14ac:dyDescent="0.2">
      <c r="A112" s="24" t="s">
        <v>93</v>
      </c>
      <c r="B112" s="25">
        <v>559403</v>
      </c>
      <c r="C112" s="36">
        <v>0</v>
      </c>
      <c r="D112" s="37">
        <v>0</v>
      </c>
      <c r="E112" s="46">
        <v>0</v>
      </c>
      <c r="F112" s="36">
        <v>0</v>
      </c>
      <c r="G112" s="41" t="s">
        <v>4</v>
      </c>
    </row>
    <row r="113" spans="1:7" ht="31.5" x14ac:dyDescent="0.2">
      <c r="A113" s="24" t="s">
        <v>94</v>
      </c>
      <c r="B113" s="25">
        <v>1099543</v>
      </c>
      <c r="C113" s="26">
        <v>225614.99</v>
      </c>
      <c r="D113" s="27">
        <v>20.518978339</v>
      </c>
      <c r="E113" s="25">
        <v>395200</v>
      </c>
      <c r="F113" s="26">
        <v>89594.57</v>
      </c>
      <c r="G113" s="27">
        <v>22.670690788999998</v>
      </c>
    </row>
    <row r="114" spans="1:7" x14ac:dyDescent="0.2">
      <c r="A114" s="24" t="s">
        <v>95</v>
      </c>
      <c r="B114" s="25">
        <v>1527000</v>
      </c>
      <c r="C114" s="26">
        <v>234371.21</v>
      </c>
      <c r="D114" s="27">
        <v>15.348474787000001</v>
      </c>
      <c r="E114" s="25">
        <v>954750</v>
      </c>
      <c r="F114" s="26">
        <v>155737.59</v>
      </c>
      <c r="G114" s="27">
        <v>16.31187117</v>
      </c>
    </row>
    <row r="115" spans="1:7" ht="21" x14ac:dyDescent="0.2">
      <c r="A115" s="24" t="s">
        <v>96</v>
      </c>
      <c r="B115" s="25">
        <v>1429534</v>
      </c>
      <c r="C115" s="26">
        <v>695415.76</v>
      </c>
      <c r="D115" s="27">
        <v>48.646325306000001</v>
      </c>
      <c r="E115" s="25"/>
      <c r="F115" s="25"/>
      <c r="G115" s="25"/>
    </row>
    <row r="116" spans="1:7" x14ac:dyDescent="0.2">
      <c r="A116" s="28" t="s">
        <v>97</v>
      </c>
      <c r="B116" s="29">
        <v>575000</v>
      </c>
      <c r="C116" s="30">
        <v>559138</v>
      </c>
      <c r="D116" s="31">
        <v>97.241391304000004</v>
      </c>
      <c r="E116" s="29"/>
      <c r="F116" s="29"/>
      <c r="G116" s="29"/>
    </row>
    <row r="117" spans="1:7" x14ac:dyDescent="0.2">
      <c r="A117" s="28" t="s">
        <v>98</v>
      </c>
      <c r="B117" s="29">
        <v>613034</v>
      </c>
      <c r="C117" s="30">
        <v>52967.66</v>
      </c>
      <c r="D117" s="31">
        <v>8.6402483389999993</v>
      </c>
      <c r="E117" s="29"/>
      <c r="F117" s="29"/>
      <c r="G117" s="29"/>
    </row>
    <row r="118" spans="1:7" x14ac:dyDescent="0.2">
      <c r="A118" s="28" t="s">
        <v>99</v>
      </c>
      <c r="B118" s="29">
        <v>241500</v>
      </c>
      <c r="C118" s="30">
        <v>83310.100000000006</v>
      </c>
      <c r="D118" s="31">
        <v>34.496935817999997</v>
      </c>
      <c r="E118" s="29"/>
      <c r="F118" s="29"/>
      <c r="G118" s="29"/>
    </row>
    <row r="119" spans="1:7" ht="21" x14ac:dyDescent="0.2">
      <c r="A119" s="24" t="s">
        <v>100</v>
      </c>
      <c r="B119" s="25">
        <v>2758765</v>
      </c>
      <c r="C119" s="26">
        <v>1166713.42</v>
      </c>
      <c r="D119" s="27">
        <v>42.291149119000004</v>
      </c>
      <c r="E119" s="25"/>
      <c r="F119" s="25"/>
      <c r="G119" s="25"/>
    </row>
    <row r="120" spans="1:7" x14ac:dyDescent="0.2">
      <c r="A120" s="28" t="s">
        <v>101</v>
      </c>
      <c r="B120" s="29">
        <v>910523</v>
      </c>
      <c r="C120" s="30">
        <v>373818.98</v>
      </c>
      <c r="D120" s="31">
        <v>41.055413207999997</v>
      </c>
      <c r="E120" s="29"/>
      <c r="F120" s="29"/>
      <c r="G120" s="29"/>
    </row>
    <row r="121" spans="1:7" ht="22.5" x14ac:dyDescent="0.2">
      <c r="A121" s="28" t="s">
        <v>102</v>
      </c>
      <c r="B121" s="29">
        <v>1848242</v>
      </c>
      <c r="C121" s="30">
        <v>792894.44</v>
      </c>
      <c r="D121" s="31">
        <v>42.899925443000001</v>
      </c>
      <c r="E121" s="29"/>
      <c r="F121" s="29"/>
      <c r="G121" s="29"/>
    </row>
    <row r="122" spans="1:7" ht="31.5" x14ac:dyDescent="0.2">
      <c r="A122" s="24" t="s">
        <v>103</v>
      </c>
      <c r="B122" s="25">
        <v>6000</v>
      </c>
      <c r="C122" s="26">
        <v>1256</v>
      </c>
      <c r="D122" s="27">
        <v>20.933333333</v>
      </c>
      <c r="E122" s="25"/>
      <c r="F122" s="25"/>
      <c r="G122" s="25"/>
    </row>
    <row r="123" spans="1:7" x14ac:dyDescent="0.2">
      <c r="A123" s="19" t="s">
        <v>104</v>
      </c>
      <c r="B123" s="16">
        <v>64428834</v>
      </c>
      <c r="C123" s="17">
        <v>34838573.649999999</v>
      </c>
      <c r="D123" s="18">
        <v>54.072953810999998</v>
      </c>
      <c r="E123" s="16">
        <v>32272063</v>
      </c>
      <c r="F123" s="17">
        <v>19066698.739999998</v>
      </c>
      <c r="G123" s="18">
        <v>59.081127660999996</v>
      </c>
    </row>
    <row r="124" spans="1:7" x14ac:dyDescent="0.2">
      <c r="A124" s="20" t="s">
        <v>105</v>
      </c>
      <c r="B124" s="21">
        <v>1700242</v>
      </c>
      <c r="C124" s="22">
        <v>556849.81000000006</v>
      </c>
      <c r="D124" s="23">
        <v>32.751208945999998</v>
      </c>
      <c r="E124" s="21">
        <v>1700242</v>
      </c>
      <c r="F124" s="22">
        <v>556849.81000000006</v>
      </c>
      <c r="G124" s="23">
        <v>32.751208945999998</v>
      </c>
    </row>
    <row r="125" spans="1:7" ht="21" x14ac:dyDescent="0.2">
      <c r="A125" s="24" t="s">
        <v>106</v>
      </c>
      <c r="B125" s="25">
        <v>1700242</v>
      </c>
      <c r="C125" s="26">
        <v>556849.81000000006</v>
      </c>
      <c r="D125" s="27">
        <v>32.751208945999998</v>
      </c>
      <c r="E125" s="25">
        <v>1700242</v>
      </c>
      <c r="F125" s="26">
        <v>556849.81000000006</v>
      </c>
      <c r="G125" s="27">
        <v>32.751208945999998</v>
      </c>
    </row>
    <row r="126" spans="1:7" ht="22.5" x14ac:dyDescent="0.2">
      <c r="A126" s="28" t="s">
        <v>106</v>
      </c>
      <c r="B126" s="29">
        <v>1700242</v>
      </c>
      <c r="C126" s="30">
        <v>556849.81000000006</v>
      </c>
      <c r="D126" s="31">
        <v>32.751208945999998</v>
      </c>
      <c r="E126" s="29">
        <v>1700242</v>
      </c>
      <c r="F126" s="30">
        <v>556849.81000000006</v>
      </c>
      <c r="G126" s="31">
        <v>32.751208945999998</v>
      </c>
    </row>
    <row r="127" spans="1:7" x14ac:dyDescent="0.2">
      <c r="A127" s="20" t="s">
        <v>107</v>
      </c>
      <c r="B127" s="21">
        <v>27544930</v>
      </c>
      <c r="C127" s="22">
        <v>13957449.970000001</v>
      </c>
      <c r="D127" s="23">
        <v>50.671575386000001</v>
      </c>
      <c r="E127" s="21">
        <v>2626669</v>
      </c>
      <c r="F127" s="22">
        <v>2101169.31</v>
      </c>
      <c r="G127" s="23">
        <v>79.993684396000006</v>
      </c>
    </row>
    <row r="128" spans="1:7" ht="31.5" x14ac:dyDescent="0.2">
      <c r="A128" s="24" t="s">
        <v>108</v>
      </c>
      <c r="B128" s="25">
        <v>8000</v>
      </c>
      <c r="C128" s="36">
        <v>0</v>
      </c>
      <c r="D128" s="37">
        <v>0</v>
      </c>
      <c r="E128" s="25">
        <v>8000</v>
      </c>
      <c r="F128" s="36">
        <v>0</v>
      </c>
      <c r="G128" s="37">
        <v>0</v>
      </c>
    </row>
    <row r="129" spans="1:7" x14ac:dyDescent="0.2">
      <c r="A129" s="24" t="s">
        <v>109</v>
      </c>
      <c r="B129" s="25">
        <v>4088</v>
      </c>
      <c r="C129" s="36">
        <v>0</v>
      </c>
      <c r="D129" s="37">
        <v>0</v>
      </c>
      <c r="E129" s="25"/>
      <c r="F129" s="25"/>
      <c r="G129" s="25"/>
    </row>
    <row r="130" spans="1:7" x14ac:dyDescent="0.2">
      <c r="A130" s="28" t="s">
        <v>110</v>
      </c>
      <c r="B130" s="29">
        <v>4088</v>
      </c>
      <c r="C130" s="32">
        <v>0</v>
      </c>
      <c r="D130" s="33">
        <v>0</v>
      </c>
      <c r="E130" s="29"/>
      <c r="F130" s="29"/>
      <c r="G130" s="29"/>
    </row>
    <row r="131" spans="1:7" ht="21" x14ac:dyDescent="0.2">
      <c r="A131" s="24" t="s">
        <v>111</v>
      </c>
      <c r="B131" s="25">
        <v>2470378</v>
      </c>
      <c r="C131" s="26">
        <v>2126655.7000000002</v>
      </c>
      <c r="D131" s="27">
        <v>86.086246720000005</v>
      </c>
      <c r="E131" s="25">
        <v>2367435</v>
      </c>
      <c r="F131" s="26">
        <v>2035496.01</v>
      </c>
      <c r="G131" s="27">
        <v>85.978960774000001</v>
      </c>
    </row>
    <row r="132" spans="1:7" ht="21" x14ac:dyDescent="0.2">
      <c r="A132" s="24" t="s">
        <v>112</v>
      </c>
      <c r="B132" s="25">
        <v>17695383</v>
      </c>
      <c r="C132" s="26">
        <v>8476519.3599999994</v>
      </c>
      <c r="D132" s="27">
        <v>47.902435115000003</v>
      </c>
      <c r="E132" s="25"/>
      <c r="F132" s="25"/>
      <c r="G132" s="25"/>
    </row>
    <row r="133" spans="1:7" ht="31.5" x14ac:dyDescent="0.2">
      <c r="A133" s="24" t="s">
        <v>113</v>
      </c>
      <c r="B133" s="25">
        <v>3944670</v>
      </c>
      <c r="C133" s="26">
        <v>1909545.38</v>
      </c>
      <c r="D133" s="27">
        <v>48.408241500999999</v>
      </c>
      <c r="E133" s="25"/>
      <c r="F133" s="25"/>
      <c r="G133" s="25"/>
    </row>
    <row r="134" spans="1:7" ht="31.5" x14ac:dyDescent="0.2">
      <c r="A134" s="24" t="s">
        <v>114</v>
      </c>
      <c r="B134" s="25">
        <v>593107</v>
      </c>
      <c r="C134" s="26">
        <v>266157.32</v>
      </c>
      <c r="D134" s="27">
        <v>44.875093364000001</v>
      </c>
      <c r="E134" s="25"/>
      <c r="F134" s="25"/>
      <c r="G134" s="25"/>
    </row>
    <row r="135" spans="1:7" ht="21" x14ac:dyDescent="0.2">
      <c r="A135" s="24" t="s">
        <v>115</v>
      </c>
      <c r="B135" s="25">
        <v>501381</v>
      </c>
      <c r="C135" s="26">
        <v>126631.75</v>
      </c>
      <c r="D135" s="27">
        <v>25.256591295</v>
      </c>
      <c r="E135" s="25">
        <v>251234</v>
      </c>
      <c r="F135" s="26">
        <v>65673.3</v>
      </c>
      <c r="G135" s="27">
        <v>26.140291521000002</v>
      </c>
    </row>
    <row r="136" spans="1:7" x14ac:dyDescent="0.2">
      <c r="A136" s="24" t="s">
        <v>116</v>
      </c>
      <c r="B136" s="25">
        <v>2263923</v>
      </c>
      <c r="C136" s="26">
        <v>1051940.46</v>
      </c>
      <c r="D136" s="27">
        <v>46.465381551999997</v>
      </c>
      <c r="E136" s="25"/>
      <c r="F136" s="25"/>
      <c r="G136" s="25"/>
    </row>
    <row r="137" spans="1:7" x14ac:dyDescent="0.2">
      <c r="A137" s="28" t="s">
        <v>117</v>
      </c>
      <c r="B137" s="29">
        <v>1423908</v>
      </c>
      <c r="C137" s="30">
        <v>763307.03</v>
      </c>
      <c r="D137" s="31">
        <v>53.606485110000001</v>
      </c>
      <c r="E137" s="29"/>
      <c r="F137" s="29"/>
      <c r="G137" s="29"/>
    </row>
    <row r="138" spans="1:7" x14ac:dyDescent="0.2">
      <c r="A138" s="28" t="s">
        <v>118</v>
      </c>
      <c r="B138" s="29">
        <v>840015</v>
      </c>
      <c r="C138" s="30">
        <v>288633.43</v>
      </c>
      <c r="D138" s="31">
        <v>34.360509039</v>
      </c>
      <c r="E138" s="29"/>
      <c r="F138" s="29"/>
      <c r="G138" s="29"/>
    </row>
    <row r="139" spans="1:7" x14ac:dyDescent="0.2">
      <c r="A139" s="24" t="s">
        <v>119</v>
      </c>
      <c r="B139" s="25">
        <v>64000</v>
      </c>
      <c r="C139" s="36">
        <v>0</v>
      </c>
      <c r="D139" s="37">
        <v>0</v>
      </c>
      <c r="E139" s="25"/>
      <c r="F139" s="25"/>
      <c r="G139" s="25"/>
    </row>
    <row r="140" spans="1:7" ht="22.5" x14ac:dyDescent="0.2">
      <c r="A140" s="20" t="s">
        <v>120</v>
      </c>
      <c r="B140" s="21">
        <v>35183662</v>
      </c>
      <c r="C140" s="22">
        <v>20324273.870000001</v>
      </c>
      <c r="D140" s="23">
        <v>57.766226465999999</v>
      </c>
      <c r="E140" s="21">
        <v>27945152</v>
      </c>
      <c r="F140" s="22">
        <v>16408679.619999999</v>
      </c>
      <c r="G140" s="23">
        <v>58.717446303000003</v>
      </c>
    </row>
    <row r="141" spans="1:7" x14ac:dyDescent="0.2">
      <c r="A141" s="24" t="s">
        <v>121</v>
      </c>
      <c r="B141" s="25">
        <v>6836419</v>
      </c>
      <c r="C141" s="26">
        <v>3702786.35</v>
      </c>
      <c r="D141" s="27">
        <v>54.162659574000003</v>
      </c>
      <c r="E141" s="25">
        <v>1000</v>
      </c>
      <c r="F141" s="36">
        <v>0</v>
      </c>
      <c r="G141" s="37">
        <v>0</v>
      </c>
    </row>
    <row r="142" spans="1:7" ht="21" x14ac:dyDescent="0.2">
      <c r="A142" s="24" t="s">
        <v>122</v>
      </c>
      <c r="B142" s="25">
        <v>23112946</v>
      </c>
      <c r="C142" s="26">
        <v>13821975.109999999</v>
      </c>
      <c r="D142" s="27">
        <v>59.801875148000001</v>
      </c>
      <c r="E142" s="25">
        <v>23112946</v>
      </c>
      <c r="F142" s="26">
        <v>13821975.109999999</v>
      </c>
      <c r="G142" s="27">
        <v>59.801875148000001</v>
      </c>
    </row>
    <row r="143" spans="1:7" x14ac:dyDescent="0.2">
      <c r="A143" s="24" t="s">
        <v>123</v>
      </c>
      <c r="B143" s="25">
        <v>4562060</v>
      </c>
      <c r="C143" s="26">
        <v>2407133.4500000002</v>
      </c>
      <c r="D143" s="27">
        <v>52.764177805999999</v>
      </c>
      <c r="E143" s="25">
        <v>4562060</v>
      </c>
      <c r="F143" s="26">
        <v>2407133.4500000002</v>
      </c>
      <c r="G143" s="27">
        <v>52.764177805999999</v>
      </c>
    </row>
    <row r="144" spans="1:7" ht="42" x14ac:dyDescent="0.2">
      <c r="A144" s="24" t="s">
        <v>124</v>
      </c>
      <c r="B144" s="25">
        <v>672237</v>
      </c>
      <c r="C144" s="26">
        <v>392378.96</v>
      </c>
      <c r="D144" s="27">
        <v>58.369140645000002</v>
      </c>
      <c r="E144" s="25">
        <v>269146</v>
      </c>
      <c r="F144" s="26">
        <v>179571.06</v>
      </c>
      <c r="G144" s="27">
        <v>66.718829185999994</v>
      </c>
    </row>
    <row r="145" spans="1:7" ht="22.5" x14ac:dyDescent="0.2">
      <c r="A145" s="19" t="s">
        <v>125</v>
      </c>
      <c r="B145" s="16">
        <v>23988961</v>
      </c>
      <c r="C145" s="17">
        <v>11659759.84</v>
      </c>
      <c r="D145" s="18">
        <v>48.604688797999998</v>
      </c>
      <c r="E145" s="16">
        <v>23988961</v>
      </c>
      <c r="F145" s="17">
        <v>11659759.84</v>
      </c>
      <c r="G145" s="18">
        <v>48.604688797999998</v>
      </c>
    </row>
    <row r="146" spans="1:7" x14ac:dyDescent="0.2">
      <c r="A146" s="20" t="s">
        <v>126</v>
      </c>
      <c r="B146" s="21">
        <v>1130290</v>
      </c>
      <c r="C146" s="22">
        <v>342379.74</v>
      </c>
      <c r="D146" s="23">
        <v>30.291318156999999</v>
      </c>
      <c r="E146" s="21">
        <v>1130290</v>
      </c>
      <c r="F146" s="22">
        <v>342379.74</v>
      </c>
      <c r="G146" s="23">
        <v>30.291318156999999</v>
      </c>
    </row>
    <row r="147" spans="1:7" x14ac:dyDescent="0.2">
      <c r="A147" s="24" t="s">
        <v>127</v>
      </c>
      <c r="B147" s="25">
        <v>1130290</v>
      </c>
      <c r="C147" s="26">
        <v>342379.74</v>
      </c>
      <c r="D147" s="27">
        <v>30.291318156999999</v>
      </c>
      <c r="E147" s="25">
        <v>1130290</v>
      </c>
      <c r="F147" s="26">
        <v>342379.74</v>
      </c>
      <c r="G147" s="27">
        <v>30.291318156999999</v>
      </c>
    </row>
    <row r="148" spans="1:7" x14ac:dyDescent="0.2">
      <c r="A148" s="20" t="s">
        <v>129</v>
      </c>
      <c r="B148" s="21">
        <v>22773671</v>
      </c>
      <c r="C148" s="22">
        <v>11308080</v>
      </c>
      <c r="D148" s="23">
        <v>49.654181796000003</v>
      </c>
      <c r="E148" s="21">
        <v>22773671</v>
      </c>
      <c r="F148" s="22">
        <v>11308080</v>
      </c>
      <c r="G148" s="23">
        <v>49.654181796000003</v>
      </c>
    </row>
    <row r="149" spans="1:7" ht="21" x14ac:dyDescent="0.2">
      <c r="A149" s="24" t="s">
        <v>130</v>
      </c>
      <c r="B149" s="25">
        <v>13111000</v>
      </c>
      <c r="C149" s="26">
        <v>6482800</v>
      </c>
      <c r="D149" s="27">
        <v>49.445503774999999</v>
      </c>
      <c r="E149" s="25">
        <v>13111000</v>
      </c>
      <c r="F149" s="26">
        <v>6482800</v>
      </c>
      <c r="G149" s="27">
        <v>49.445503774999999</v>
      </c>
    </row>
    <row r="150" spans="1:7" x14ac:dyDescent="0.2">
      <c r="A150" s="28" t="s">
        <v>417</v>
      </c>
      <c r="B150" s="29">
        <v>6253000</v>
      </c>
      <c r="C150" s="30">
        <v>3100000</v>
      </c>
      <c r="D150" s="31">
        <v>49.576203421999999</v>
      </c>
      <c r="E150" s="29">
        <v>6253000</v>
      </c>
      <c r="F150" s="30">
        <v>3100000</v>
      </c>
      <c r="G150" s="31">
        <v>49.576203421999999</v>
      </c>
    </row>
    <row r="151" spans="1:7" x14ac:dyDescent="0.2">
      <c r="A151" s="28" t="s">
        <v>420</v>
      </c>
      <c r="B151" s="29">
        <v>3053000</v>
      </c>
      <c r="C151" s="30">
        <v>1482800</v>
      </c>
      <c r="D151" s="31">
        <v>48.568621028000003</v>
      </c>
      <c r="E151" s="29">
        <v>3053000</v>
      </c>
      <c r="F151" s="30">
        <v>1482800</v>
      </c>
      <c r="G151" s="31">
        <v>48.568621028000003</v>
      </c>
    </row>
    <row r="152" spans="1:7" x14ac:dyDescent="0.2">
      <c r="A152" s="28" t="s">
        <v>428</v>
      </c>
      <c r="B152" s="29">
        <v>3805000</v>
      </c>
      <c r="C152" s="30">
        <v>1900000</v>
      </c>
      <c r="D152" s="31">
        <v>49.934296977999999</v>
      </c>
      <c r="E152" s="29">
        <v>3805000</v>
      </c>
      <c r="F152" s="30">
        <v>1900000</v>
      </c>
      <c r="G152" s="31">
        <v>49.934296977999999</v>
      </c>
    </row>
    <row r="153" spans="1:7" ht="21" x14ac:dyDescent="0.2">
      <c r="A153" s="24" t="s">
        <v>132</v>
      </c>
      <c r="B153" s="25">
        <v>9662671</v>
      </c>
      <c r="C153" s="26">
        <v>4825280</v>
      </c>
      <c r="D153" s="27">
        <v>49.937330993000003</v>
      </c>
      <c r="E153" s="25">
        <v>9662671</v>
      </c>
      <c r="F153" s="26">
        <v>4825280</v>
      </c>
      <c r="G153" s="27">
        <v>49.937330993000003</v>
      </c>
    </row>
    <row r="154" spans="1:7" x14ac:dyDescent="0.2">
      <c r="A154" s="28" t="s">
        <v>438</v>
      </c>
      <c r="B154" s="29">
        <v>9662671</v>
      </c>
      <c r="C154" s="30">
        <v>4825280</v>
      </c>
      <c r="D154" s="31">
        <v>49.937330993000003</v>
      </c>
      <c r="E154" s="29">
        <v>9662671</v>
      </c>
      <c r="F154" s="30">
        <v>4825280</v>
      </c>
      <c r="G154" s="31">
        <v>49.937330993000003</v>
      </c>
    </row>
    <row r="155" spans="1:7" x14ac:dyDescent="0.2">
      <c r="A155" s="20" t="s">
        <v>134</v>
      </c>
      <c r="B155" s="21">
        <v>85000</v>
      </c>
      <c r="C155" s="22">
        <v>9300.1</v>
      </c>
      <c r="D155" s="23">
        <v>10.941294118</v>
      </c>
      <c r="E155" s="21">
        <v>85000</v>
      </c>
      <c r="F155" s="22">
        <v>9300.1</v>
      </c>
      <c r="G155" s="23">
        <v>10.941294118</v>
      </c>
    </row>
    <row r="156" spans="1:7" ht="21" x14ac:dyDescent="0.2">
      <c r="A156" s="24" t="s">
        <v>135</v>
      </c>
      <c r="B156" s="25">
        <v>85000</v>
      </c>
      <c r="C156" s="26">
        <v>9300.1</v>
      </c>
      <c r="D156" s="27">
        <v>10.941294118</v>
      </c>
      <c r="E156" s="25">
        <v>85000</v>
      </c>
      <c r="F156" s="26">
        <v>9300.1</v>
      </c>
      <c r="G156" s="27">
        <v>10.941294118</v>
      </c>
    </row>
    <row r="157" spans="1:7" x14ac:dyDescent="0.2">
      <c r="A157" s="19" t="s">
        <v>136</v>
      </c>
      <c r="B157" s="16">
        <v>9716356</v>
      </c>
      <c r="C157" s="17">
        <v>4673948.0999999996</v>
      </c>
      <c r="D157" s="18">
        <v>48.103919822999998</v>
      </c>
      <c r="E157" s="16">
        <v>8580640</v>
      </c>
      <c r="F157" s="17">
        <v>4255084.49</v>
      </c>
      <c r="G157" s="18">
        <v>49.589360351000003</v>
      </c>
    </row>
    <row r="158" spans="1:7" x14ac:dyDescent="0.2">
      <c r="A158" s="20" t="s">
        <v>137</v>
      </c>
      <c r="B158" s="21">
        <v>1713516</v>
      </c>
      <c r="C158" s="22">
        <v>716656.01</v>
      </c>
      <c r="D158" s="23">
        <v>41.823712764</v>
      </c>
      <c r="E158" s="21">
        <v>682000</v>
      </c>
      <c r="F158" s="22">
        <v>324785.28999999998</v>
      </c>
      <c r="G158" s="23">
        <v>47.622476540000001</v>
      </c>
    </row>
    <row r="159" spans="1:7" x14ac:dyDescent="0.2">
      <c r="A159" s="24" t="s">
        <v>138</v>
      </c>
      <c r="B159" s="25">
        <v>1713516</v>
      </c>
      <c r="C159" s="26">
        <v>716656.01</v>
      </c>
      <c r="D159" s="27">
        <v>41.823712764</v>
      </c>
      <c r="E159" s="25">
        <v>682000</v>
      </c>
      <c r="F159" s="26">
        <v>324785.28999999998</v>
      </c>
      <c r="G159" s="27">
        <v>47.622476540000001</v>
      </c>
    </row>
    <row r="160" spans="1:7" x14ac:dyDescent="0.2">
      <c r="A160" s="20" t="s">
        <v>139</v>
      </c>
      <c r="B160" s="21">
        <v>8002840</v>
      </c>
      <c r="C160" s="22">
        <v>3957292.09</v>
      </c>
      <c r="D160" s="23">
        <v>49.448596873</v>
      </c>
      <c r="E160" s="21">
        <v>7898640</v>
      </c>
      <c r="F160" s="22">
        <v>3930299.2</v>
      </c>
      <c r="G160" s="23">
        <v>49.759188924</v>
      </c>
    </row>
    <row r="161" spans="1:7" x14ac:dyDescent="0.2">
      <c r="A161" s="24" t="s">
        <v>140</v>
      </c>
      <c r="B161" s="25">
        <v>84000</v>
      </c>
      <c r="C161" s="26">
        <v>22715</v>
      </c>
      <c r="D161" s="27">
        <v>27.041666667000001</v>
      </c>
      <c r="E161" s="25">
        <v>84000</v>
      </c>
      <c r="F161" s="26">
        <v>22715</v>
      </c>
      <c r="G161" s="27">
        <v>27.041666667000001</v>
      </c>
    </row>
    <row r="162" spans="1:7" ht="31.5" x14ac:dyDescent="0.2">
      <c r="A162" s="24" t="s">
        <v>141</v>
      </c>
      <c r="B162" s="25">
        <v>912700</v>
      </c>
      <c r="C162" s="26">
        <v>494300.12</v>
      </c>
      <c r="D162" s="27">
        <v>54.158005916999997</v>
      </c>
      <c r="E162" s="25">
        <v>808500</v>
      </c>
      <c r="F162" s="26">
        <v>467307.23</v>
      </c>
      <c r="G162" s="27">
        <v>57.799286332999998</v>
      </c>
    </row>
    <row r="163" spans="1:7" ht="21" x14ac:dyDescent="0.2">
      <c r="A163" s="24" t="s">
        <v>142</v>
      </c>
      <c r="B163" s="25">
        <v>47500</v>
      </c>
      <c r="C163" s="26">
        <v>29656.97</v>
      </c>
      <c r="D163" s="27">
        <v>62.435726316</v>
      </c>
      <c r="E163" s="25">
        <v>47500</v>
      </c>
      <c r="F163" s="26">
        <v>29656.97</v>
      </c>
      <c r="G163" s="27">
        <v>62.435726316</v>
      </c>
    </row>
    <row r="164" spans="1:7" ht="21" x14ac:dyDescent="0.2">
      <c r="A164" s="24" t="s">
        <v>143</v>
      </c>
      <c r="B164" s="25">
        <v>6958640</v>
      </c>
      <c r="C164" s="26">
        <v>3410620</v>
      </c>
      <c r="D164" s="27">
        <v>49.012738120999998</v>
      </c>
      <c r="E164" s="25">
        <v>6958640</v>
      </c>
      <c r="F164" s="26">
        <v>3410620</v>
      </c>
      <c r="G164" s="27">
        <v>49.012738120999998</v>
      </c>
    </row>
    <row r="165" spans="1:7" x14ac:dyDescent="0.2">
      <c r="A165" s="28" t="s">
        <v>443</v>
      </c>
      <c r="B165" s="29">
        <v>6958640</v>
      </c>
      <c r="C165" s="30">
        <v>3410620</v>
      </c>
      <c r="D165" s="31">
        <v>49.012738120999998</v>
      </c>
      <c r="E165" s="29">
        <v>6958640</v>
      </c>
      <c r="F165" s="30">
        <v>3410620</v>
      </c>
      <c r="G165" s="31">
        <v>49.012738120999998</v>
      </c>
    </row>
    <row r="166" spans="1:7" ht="22.5" x14ac:dyDescent="0.2">
      <c r="A166" s="19" t="s">
        <v>145</v>
      </c>
      <c r="B166" s="16">
        <v>675000</v>
      </c>
      <c r="C166" s="17">
        <v>160886.78</v>
      </c>
      <c r="D166" s="18">
        <v>23.835078519</v>
      </c>
      <c r="E166" s="16">
        <v>675000</v>
      </c>
      <c r="F166" s="17">
        <v>160886.78</v>
      </c>
      <c r="G166" s="18">
        <v>23.835078519</v>
      </c>
    </row>
    <row r="167" spans="1:7" x14ac:dyDescent="0.2">
      <c r="A167" s="20" t="s">
        <v>146</v>
      </c>
      <c r="B167" s="21">
        <v>625000</v>
      </c>
      <c r="C167" s="22">
        <v>148886.78</v>
      </c>
      <c r="D167" s="23">
        <v>23.821884799999999</v>
      </c>
      <c r="E167" s="21">
        <v>625000</v>
      </c>
      <c r="F167" s="22">
        <v>148886.78</v>
      </c>
      <c r="G167" s="23">
        <v>23.821884799999999</v>
      </c>
    </row>
    <row r="168" spans="1:7" x14ac:dyDescent="0.2">
      <c r="A168" s="24" t="s">
        <v>147</v>
      </c>
      <c r="B168" s="25">
        <v>419900</v>
      </c>
      <c r="C168" s="26">
        <v>146579.48000000001</v>
      </c>
      <c r="D168" s="27">
        <v>34.908187664000003</v>
      </c>
      <c r="E168" s="25">
        <v>419900</v>
      </c>
      <c r="F168" s="26">
        <v>146579.48000000001</v>
      </c>
      <c r="G168" s="27">
        <v>34.908187664000003</v>
      </c>
    </row>
    <row r="169" spans="1:7" ht="22.5" x14ac:dyDescent="0.2">
      <c r="A169" s="28" t="s">
        <v>148</v>
      </c>
      <c r="B169" s="29">
        <v>279900</v>
      </c>
      <c r="C169" s="30">
        <v>100648.25</v>
      </c>
      <c r="D169" s="31">
        <v>35.958645945000001</v>
      </c>
      <c r="E169" s="29">
        <v>279900</v>
      </c>
      <c r="F169" s="30">
        <v>100648.25</v>
      </c>
      <c r="G169" s="31">
        <v>35.958645945000001</v>
      </c>
    </row>
    <row r="170" spans="1:7" x14ac:dyDescent="0.2">
      <c r="A170" s="28" t="s">
        <v>149</v>
      </c>
      <c r="B170" s="29">
        <v>20000</v>
      </c>
      <c r="C170" s="32">
        <v>0</v>
      </c>
      <c r="D170" s="33">
        <v>0</v>
      </c>
      <c r="E170" s="29">
        <v>20000</v>
      </c>
      <c r="F170" s="32">
        <v>0</v>
      </c>
      <c r="G170" s="33">
        <v>0</v>
      </c>
    </row>
    <row r="171" spans="1:7" ht="22.5" x14ac:dyDescent="0.2">
      <c r="A171" s="28" t="s">
        <v>150</v>
      </c>
      <c r="B171" s="29">
        <v>120000</v>
      </c>
      <c r="C171" s="30">
        <v>45931.23</v>
      </c>
      <c r="D171" s="31">
        <v>38.276024999999997</v>
      </c>
      <c r="E171" s="29">
        <v>120000</v>
      </c>
      <c r="F171" s="30">
        <v>45931.23</v>
      </c>
      <c r="G171" s="31">
        <v>38.276024999999997</v>
      </c>
    </row>
    <row r="172" spans="1:7" x14ac:dyDescent="0.2">
      <c r="A172" s="24" t="s">
        <v>151</v>
      </c>
      <c r="B172" s="25">
        <v>15000</v>
      </c>
      <c r="C172" s="26">
        <v>2307.3000000000002</v>
      </c>
      <c r="D172" s="27">
        <v>15.382</v>
      </c>
      <c r="E172" s="25">
        <v>15000</v>
      </c>
      <c r="F172" s="26">
        <v>2307.3000000000002</v>
      </c>
      <c r="G172" s="27">
        <v>15.382</v>
      </c>
    </row>
    <row r="173" spans="1:7" x14ac:dyDescent="0.2">
      <c r="A173" s="24" t="s">
        <v>153</v>
      </c>
      <c r="B173" s="25">
        <v>190100</v>
      </c>
      <c r="C173" s="36">
        <v>0</v>
      </c>
      <c r="D173" s="37">
        <v>0</v>
      </c>
      <c r="E173" s="25">
        <v>190100</v>
      </c>
      <c r="F173" s="36">
        <v>0</v>
      </c>
      <c r="G173" s="37">
        <v>0</v>
      </c>
    </row>
    <row r="174" spans="1:7" x14ac:dyDescent="0.2">
      <c r="A174" s="20" t="s">
        <v>154</v>
      </c>
      <c r="B174" s="21">
        <v>50000</v>
      </c>
      <c r="C174" s="22">
        <v>12000</v>
      </c>
      <c r="D174" s="23">
        <v>24</v>
      </c>
      <c r="E174" s="21">
        <v>50000</v>
      </c>
      <c r="F174" s="22">
        <v>12000</v>
      </c>
      <c r="G174" s="23">
        <v>24</v>
      </c>
    </row>
    <row r="175" spans="1:7" x14ac:dyDescent="0.2">
      <c r="A175" s="24" t="s">
        <v>344</v>
      </c>
      <c r="B175" s="25">
        <v>50000</v>
      </c>
      <c r="C175" s="26">
        <v>12000</v>
      </c>
      <c r="D175" s="27">
        <v>24</v>
      </c>
      <c r="E175" s="25">
        <v>50000</v>
      </c>
      <c r="F175" s="26">
        <v>12000</v>
      </c>
      <c r="G175" s="27">
        <v>24</v>
      </c>
    </row>
    <row r="176" spans="1:7" x14ac:dyDescent="0.2">
      <c r="A176" s="19" t="s">
        <v>156</v>
      </c>
      <c r="B176" s="16">
        <v>45031360</v>
      </c>
      <c r="C176" s="17">
        <v>24134601.260000002</v>
      </c>
      <c r="D176" s="18">
        <v>53.595097416999998</v>
      </c>
      <c r="E176" s="16">
        <v>45031360</v>
      </c>
      <c r="F176" s="17">
        <v>24134601.260000002</v>
      </c>
      <c r="G176" s="18">
        <v>53.595097416999998</v>
      </c>
    </row>
    <row r="177" spans="1:7" x14ac:dyDescent="0.2">
      <c r="A177" s="20" t="s">
        <v>157</v>
      </c>
      <c r="B177" s="21">
        <v>43199514</v>
      </c>
      <c r="C177" s="22">
        <v>22826852.129999999</v>
      </c>
      <c r="D177" s="23">
        <v>52.840529942000003</v>
      </c>
      <c r="E177" s="21">
        <v>43199514</v>
      </c>
      <c r="F177" s="22">
        <v>22826852.129999999</v>
      </c>
      <c r="G177" s="23">
        <v>52.840529942000003</v>
      </c>
    </row>
    <row r="178" spans="1:7" x14ac:dyDescent="0.2">
      <c r="A178" s="24" t="s">
        <v>158</v>
      </c>
      <c r="B178" s="25">
        <v>35936006</v>
      </c>
      <c r="C178" s="26">
        <v>20283875.449999999</v>
      </c>
      <c r="D178" s="27">
        <v>56.444434727000001</v>
      </c>
      <c r="E178" s="25">
        <v>35936006</v>
      </c>
      <c r="F178" s="26">
        <v>20283875.449999999</v>
      </c>
      <c r="G178" s="27">
        <v>56.444434727000001</v>
      </c>
    </row>
    <row r="179" spans="1:7" x14ac:dyDescent="0.2">
      <c r="A179" s="28" t="s">
        <v>159</v>
      </c>
      <c r="B179" s="29">
        <v>35629469</v>
      </c>
      <c r="C179" s="30">
        <v>20169413.079999998</v>
      </c>
      <c r="D179" s="31">
        <v>56.608795039999997</v>
      </c>
      <c r="E179" s="29">
        <v>35629469</v>
      </c>
      <c r="F179" s="30">
        <v>20169413.079999998</v>
      </c>
      <c r="G179" s="31">
        <v>56.608795039999997</v>
      </c>
    </row>
    <row r="180" spans="1:7" x14ac:dyDescent="0.2">
      <c r="A180" s="28" t="s">
        <v>160</v>
      </c>
      <c r="B180" s="29">
        <v>306537</v>
      </c>
      <c r="C180" s="30">
        <v>114462.37</v>
      </c>
      <c r="D180" s="31">
        <v>37.340474395999998</v>
      </c>
      <c r="E180" s="29">
        <v>306537</v>
      </c>
      <c r="F180" s="30">
        <v>114462.37</v>
      </c>
      <c r="G180" s="31">
        <v>37.340474395999998</v>
      </c>
    </row>
    <row r="181" spans="1:7" x14ac:dyDescent="0.2">
      <c r="A181" s="24" t="s">
        <v>161</v>
      </c>
      <c r="B181" s="25">
        <v>7263508</v>
      </c>
      <c r="C181" s="26">
        <v>2542976.6800000002</v>
      </c>
      <c r="D181" s="27">
        <v>35.010310169999997</v>
      </c>
      <c r="E181" s="25">
        <v>7263508</v>
      </c>
      <c r="F181" s="26">
        <v>2542976.6800000002</v>
      </c>
      <c r="G181" s="27">
        <v>35.010310169999997</v>
      </c>
    </row>
    <row r="182" spans="1:7" x14ac:dyDescent="0.2">
      <c r="A182" s="28" t="s">
        <v>162</v>
      </c>
      <c r="B182" s="29">
        <v>320200</v>
      </c>
      <c r="C182" s="30">
        <v>28258.7</v>
      </c>
      <c r="D182" s="31">
        <v>8.8253279199999994</v>
      </c>
      <c r="E182" s="29">
        <v>320200</v>
      </c>
      <c r="F182" s="30">
        <v>28258.7</v>
      </c>
      <c r="G182" s="31">
        <v>8.8253279199999994</v>
      </c>
    </row>
    <row r="183" spans="1:7" x14ac:dyDescent="0.2">
      <c r="A183" s="28" t="s">
        <v>163</v>
      </c>
      <c r="B183" s="29">
        <v>3894755</v>
      </c>
      <c r="C183" s="30">
        <v>1520430.58</v>
      </c>
      <c r="D183" s="31">
        <v>39.037900458000003</v>
      </c>
      <c r="E183" s="29">
        <v>3894755</v>
      </c>
      <c r="F183" s="30">
        <v>1520430.58</v>
      </c>
      <c r="G183" s="31">
        <v>39.037900458000003</v>
      </c>
    </row>
    <row r="184" spans="1:7" x14ac:dyDescent="0.2">
      <c r="A184" s="28" t="s">
        <v>164</v>
      </c>
      <c r="B184" s="29">
        <v>619160</v>
      </c>
      <c r="C184" s="30">
        <v>234292.2</v>
      </c>
      <c r="D184" s="31">
        <v>37.840332062999998</v>
      </c>
      <c r="E184" s="29">
        <v>619160</v>
      </c>
      <c r="F184" s="30">
        <v>234292.2</v>
      </c>
      <c r="G184" s="31">
        <v>37.840332062999998</v>
      </c>
    </row>
    <row r="185" spans="1:7" x14ac:dyDescent="0.2">
      <c r="A185" s="28" t="s">
        <v>165</v>
      </c>
      <c r="B185" s="29">
        <v>27100</v>
      </c>
      <c r="C185" s="30">
        <v>8698.7000000000007</v>
      </c>
      <c r="D185" s="31">
        <v>32.098523985</v>
      </c>
      <c r="E185" s="29">
        <v>27100</v>
      </c>
      <c r="F185" s="30">
        <v>8698.7000000000007</v>
      </c>
      <c r="G185" s="31">
        <v>32.098523985</v>
      </c>
    </row>
    <row r="186" spans="1:7" x14ac:dyDescent="0.2">
      <c r="A186" s="28" t="s">
        <v>166</v>
      </c>
      <c r="B186" s="29">
        <v>81546</v>
      </c>
      <c r="C186" s="30">
        <v>5515.33</v>
      </c>
      <c r="D186" s="31">
        <v>6.7634586609999996</v>
      </c>
      <c r="E186" s="29">
        <v>81546</v>
      </c>
      <c r="F186" s="30">
        <v>5515.33</v>
      </c>
      <c r="G186" s="31">
        <v>6.7634586609999996</v>
      </c>
    </row>
    <row r="187" spans="1:7" x14ac:dyDescent="0.2">
      <c r="A187" s="28" t="s">
        <v>167</v>
      </c>
      <c r="B187" s="29">
        <v>880747</v>
      </c>
      <c r="C187" s="30">
        <v>251037.94</v>
      </c>
      <c r="D187" s="31">
        <v>28.502843608999999</v>
      </c>
      <c r="E187" s="29">
        <v>880747</v>
      </c>
      <c r="F187" s="30">
        <v>251037.94</v>
      </c>
      <c r="G187" s="31">
        <v>28.502843608999999</v>
      </c>
    </row>
    <row r="188" spans="1:7" x14ac:dyDescent="0.2">
      <c r="A188" s="28" t="s">
        <v>168</v>
      </c>
      <c r="B188" s="29">
        <v>20000</v>
      </c>
      <c r="C188" s="32">
        <v>0</v>
      </c>
      <c r="D188" s="33">
        <v>0</v>
      </c>
      <c r="E188" s="29">
        <v>20000</v>
      </c>
      <c r="F188" s="32">
        <v>0</v>
      </c>
      <c r="G188" s="33">
        <v>0</v>
      </c>
    </row>
    <row r="189" spans="1:7" x14ac:dyDescent="0.2">
      <c r="A189" s="28" t="s">
        <v>169</v>
      </c>
      <c r="B189" s="29">
        <v>1420000</v>
      </c>
      <c r="C189" s="30">
        <v>494743.23</v>
      </c>
      <c r="D189" s="31">
        <v>34.841072535000002</v>
      </c>
      <c r="E189" s="29">
        <v>1420000</v>
      </c>
      <c r="F189" s="30">
        <v>494743.23</v>
      </c>
      <c r="G189" s="31">
        <v>34.841072535000002</v>
      </c>
    </row>
    <row r="190" spans="1:7" x14ac:dyDescent="0.2">
      <c r="A190" s="20" t="s">
        <v>170</v>
      </c>
      <c r="B190" s="21">
        <v>1831846</v>
      </c>
      <c r="C190" s="22">
        <v>1307749.1299999999</v>
      </c>
      <c r="D190" s="23">
        <v>71.389687233999993</v>
      </c>
      <c r="E190" s="21">
        <v>1831846</v>
      </c>
      <c r="F190" s="22">
        <v>1307749.1299999999</v>
      </c>
      <c r="G190" s="23">
        <v>71.389687233999993</v>
      </c>
    </row>
    <row r="191" spans="1:7" ht="21" x14ac:dyDescent="0.2">
      <c r="A191" s="24" t="s">
        <v>171</v>
      </c>
      <c r="B191" s="25">
        <v>856500</v>
      </c>
      <c r="C191" s="26">
        <v>392971.73</v>
      </c>
      <c r="D191" s="27">
        <v>45.881112668</v>
      </c>
      <c r="E191" s="25">
        <v>856500</v>
      </c>
      <c r="F191" s="26">
        <v>392971.73</v>
      </c>
      <c r="G191" s="27">
        <v>45.881112668</v>
      </c>
    </row>
    <row r="192" spans="1:7" ht="21" x14ac:dyDescent="0.2">
      <c r="A192" s="24" t="s">
        <v>172</v>
      </c>
      <c r="B192" s="25">
        <v>30000</v>
      </c>
      <c r="C192" s="36">
        <v>0</v>
      </c>
      <c r="D192" s="37">
        <v>0</v>
      </c>
      <c r="E192" s="25">
        <v>30000</v>
      </c>
      <c r="F192" s="36">
        <v>0</v>
      </c>
      <c r="G192" s="37">
        <v>0</v>
      </c>
    </row>
    <row r="193" spans="1:7" x14ac:dyDescent="0.2">
      <c r="A193" s="24" t="s">
        <v>173</v>
      </c>
      <c r="B193" s="25">
        <v>570519</v>
      </c>
      <c r="C193" s="26">
        <v>565254.67000000004</v>
      </c>
      <c r="D193" s="27">
        <v>99.077273500000004</v>
      </c>
      <c r="E193" s="25">
        <v>570519</v>
      </c>
      <c r="F193" s="26">
        <v>565254.67000000004</v>
      </c>
      <c r="G193" s="27">
        <v>99.077273500000004</v>
      </c>
    </row>
    <row r="194" spans="1:7" x14ac:dyDescent="0.2">
      <c r="A194" s="24" t="s">
        <v>5</v>
      </c>
      <c r="B194" s="25">
        <v>374827</v>
      </c>
      <c r="C194" s="26">
        <v>349522.73</v>
      </c>
      <c r="D194" s="27">
        <v>93.249080242000005</v>
      </c>
      <c r="E194" s="25">
        <v>374827</v>
      </c>
      <c r="F194" s="26">
        <v>349522.73</v>
      </c>
      <c r="G194" s="27">
        <v>93.249080242000005</v>
      </c>
    </row>
    <row r="195" spans="1:7" x14ac:dyDescent="0.2">
      <c r="A195" s="19" t="s">
        <v>175</v>
      </c>
      <c r="B195" s="16">
        <v>2490000</v>
      </c>
      <c r="C195" s="17">
        <v>1303096.73</v>
      </c>
      <c r="D195" s="18">
        <v>52.333202008000001</v>
      </c>
      <c r="E195" s="16">
        <v>2490000</v>
      </c>
      <c r="F195" s="17">
        <v>1303096.73</v>
      </c>
      <c r="G195" s="18">
        <v>52.333202008000001</v>
      </c>
    </row>
    <row r="196" spans="1:7" x14ac:dyDescent="0.2">
      <c r="A196" s="20" t="s">
        <v>176</v>
      </c>
      <c r="B196" s="21">
        <v>2490000</v>
      </c>
      <c r="C196" s="22">
        <v>1303096.73</v>
      </c>
      <c r="D196" s="23">
        <v>52.333202008000001</v>
      </c>
      <c r="E196" s="21">
        <v>2490000</v>
      </c>
      <c r="F196" s="22">
        <v>1303096.73</v>
      </c>
      <c r="G196" s="23">
        <v>52.333202008000001</v>
      </c>
    </row>
    <row r="197" spans="1:7" x14ac:dyDescent="0.2">
      <c r="A197" s="24" t="s">
        <v>196</v>
      </c>
      <c r="B197" s="25">
        <v>2390000</v>
      </c>
      <c r="C197" s="26">
        <v>1303096.73</v>
      </c>
      <c r="D197" s="27">
        <v>54.522875732000003</v>
      </c>
      <c r="E197" s="25">
        <v>2390000</v>
      </c>
      <c r="F197" s="26">
        <v>1303096.73</v>
      </c>
      <c r="G197" s="27">
        <v>54.522875732000003</v>
      </c>
    </row>
    <row r="198" spans="1:7" x14ac:dyDescent="0.2">
      <c r="A198" s="24" t="s">
        <v>177</v>
      </c>
      <c r="B198" s="25">
        <v>100000</v>
      </c>
      <c r="C198" s="36">
        <v>0</v>
      </c>
      <c r="D198" s="37">
        <v>0</v>
      </c>
      <c r="E198" s="25">
        <v>100000</v>
      </c>
      <c r="F198" s="36">
        <v>0</v>
      </c>
      <c r="G198" s="37">
        <v>0</v>
      </c>
    </row>
    <row r="199" spans="1:7" x14ac:dyDescent="0.2">
      <c r="A199" s="42"/>
      <c r="B199" s="43"/>
      <c r="C199" s="44"/>
      <c r="D199" s="43"/>
      <c r="E199" s="43"/>
      <c r="F199" s="43"/>
      <c r="G199" s="43"/>
    </row>
    <row r="200" spans="1:7" x14ac:dyDescent="0.2">
      <c r="A200" s="42"/>
      <c r="B200" s="43"/>
      <c r="C200" s="44"/>
      <c r="D200" s="43"/>
      <c r="E200" s="43"/>
      <c r="F200" s="43"/>
      <c r="G200" s="43"/>
    </row>
    <row r="201" spans="1:7" x14ac:dyDescent="0.2">
      <c r="A201" s="42"/>
      <c r="B201" s="43"/>
      <c r="C201" s="44"/>
      <c r="D201" s="43"/>
      <c r="E201" s="43"/>
      <c r="F201" s="43"/>
      <c r="G201" s="43"/>
    </row>
    <row r="202" spans="1:7" x14ac:dyDescent="0.2">
      <c r="A202" s="42"/>
      <c r="B202" s="43"/>
      <c r="C202" s="44"/>
      <c r="D202" s="43"/>
      <c r="E202" s="43"/>
      <c r="F202" s="43"/>
      <c r="G202" s="43"/>
    </row>
    <row r="203" spans="1:7" x14ac:dyDescent="0.2">
      <c r="A203" s="42"/>
      <c r="B203" s="43"/>
      <c r="C203" s="44"/>
      <c r="D203" s="43"/>
      <c r="E203" s="43"/>
      <c r="F203" s="43"/>
      <c r="G203" s="43"/>
    </row>
    <row r="204" spans="1:7" x14ac:dyDescent="0.2">
      <c r="A204" s="42"/>
      <c r="B204" s="43"/>
      <c r="C204" s="44"/>
      <c r="D204" s="43"/>
      <c r="E204" s="43"/>
      <c r="F204" s="43"/>
      <c r="G204" s="43"/>
    </row>
    <row r="205" spans="1:7" x14ac:dyDescent="0.2">
      <c r="A205" s="42"/>
      <c r="B205" s="43"/>
      <c r="C205" s="44"/>
      <c r="D205" s="43"/>
      <c r="E205" s="43"/>
      <c r="F205" s="43"/>
      <c r="G205" s="43"/>
    </row>
    <row r="206" spans="1:7" x14ac:dyDescent="0.2">
      <c r="A206" s="42"/>
      <c r="B206" s="43"/>
      <c r="C206" s="44"/>
      <c r="D206" s="43"/>
      <c r="E206" s="43"/>
      <c r="F206" s="43"/>
      <c r="G206" s="43"/>
    </row>
    <row r="207" spans="1:7" x14ac:dyDescent="0.2">
      <c r="A207" s="42"/>
      <c r="B207" s="43"/>
      <c r="C207" s="44"/>
      <c r="D207" s="43"/>
      <c r="E207" s="43"/>
      <c r="F207" s="43"/>
      <c r="G207" s="43"/>
    </row>
    <row r="208" spans="1:7" x14ac:dyDescent="0.2">
      <c r="A208" s="42"/>
      <c r="B208" s="43"/>
      <c r="C208" s="44"/>
      <c r="D208" s="43"/>
      <c r="E208" s="43"/>
      <c r="F208" s="43"/>
      <c r="G208" s="43"/>
    </row>
    <row r="209" spans="1:7" x14ac:dyDescent="0.2">
      <c r="A209" s="42"/>
      <c r="B209" s="43"/>
      <c r="C209" s="44"/>
      <c r="D209" s="43"/>
      <c r="E209" s="43"/>
      <c r="F209" s="43"/>
      <c r="G209" s="43"/>
    </row>
    <row r="210" spans="1:7" x14ac:dyDescent="0.2">
      <c r="A210" s="42"/>
      <c r="B210" s="43"/>
      <c r="C210" s="44"/>
      <c r="D210" s="43"/>
      <c r="E210" s="43"/>
      <c r="F210" s="43"/>
      <c r="G210" s="43"/>
    </row>
    <row r="211" spans="1:7" x14ac:dyDescent="0.2">
      <c r="A211" s="42"/>
      <c r="B211" s="43"/>
      <c r="C211" s="44"/>
      <c r="D211" s="43"/>
      <c r="E211" s="43"/>
      <c r="F211" s="43"/>
      <c r="G211" s="43"/>
    </row>
    <row r="212" spans="1:7" x14ac:dyDescent="0.2">
      <c r="A212" s="42"/>
      <c r="B212" s="43"/>
      <c r="C212" s="44"/>
      <c r="D212" s="43"/>
      <c r="E212" s="43"/>
      <c r="F212" s="43"/>
      <c r="G212" s="43"/>
    </row>
    <row r="213" spans="1:7" x14ac:dyDescent="0.2">
      <c r="A213" s="42"/>
      <c r="B213" s="43"/>
      <c r="C213" s="44"/>
      <c r="D213" s="43"/>
      <c r="E213" s="43"/>
      <c r="F213" s="43"/>
      <c r="G213" s="43"/>
    </row>
    <row r="214" spans="1:7" x14ac:dyDescent="0.2">
      <c r="A214" s="42"/>
      <c r="B214" s="43"/>
      <c r="C214" s="44"/>
      <c r="D214" s="43"/>
      <c r="E214" s="43"/>
      <c r="F214" s="43"/>
      <c r="G214" s="43"/>
    </row>
    <row r="215" spans="1:7" x14ac:dyDescent="0.2">
      <c r="A215" s="42"/>
      <c r="B215" s="43"/>
      <c r="C215" s="44"/>
      <c r="D215" s="43"/>
      <c r="E215" s="43"/>
      <c r="F215" s="43"/>
      <c r="G215" s="43"/>
    </row>
    <row r="216" spans="1:7" x14ac:dyDescent="0.2">
      <c r="A216" s="42"/>
      <c r="B216" s="43"/>
      <c r="C216" s="44"/>
      <c r="D216" s="43"/>
      <c r="E216" s="43"/>
      <c r="F216" s="43"/>
      <c r="G216" s="43"/>
    </row>
    <row r="217" spans="1:7" x14ac:dyDescent="0.2">
      <c r="A217" s="42"/>
      <c r="B217" s="43"/>
      <c r="C217" s="44"/>
      <c r="D217" s="43"/>
      <c r="E217" s="43"/>
      <c r="F217" s="43"/>
      <c r="G217" s="43"/>
    </row>
    <row r="218" spans="1:7" x14ac:dyDescent="0.2">
      <c r="A218" s="42"/>
      <c r="B218" s="43"/>
      <c r="C218" s="44"/>
      <c r="D218" s="43"/>
      <c r="E218" s="43"/>
      <c r="F218" s="43"/>
      <c r="G218" s="43"/>
    </row>
    <row r="219" spans="1:7" x14ac:dyDescent="0.2">
      <c r="A219" s="42"/>
      <c r="B219" s="43"/>
      <c r="C219" s="44"/>
      <c r="D219" s="43"/>
      <c r="E219" s="43"/>
      <c r="F219" s="43"/>
      <c r="G219" s="43"/>
    </row>
    <row r="220" spans="1:7" x14ac:dyDescent="0.2">
      <c r="A220" s="42"/>
      <c r="B220" s="43"/>
      <c r="C220" s="44"/>
      <c r="D220" s="43"/>
      <c r="E220" s="43"/>
      <c r="F220" s="43"/>
      <c r="G220" s="43"/>
    </row>
    <row r="221" spans="1:7" x14ac:dyDescent="0.2">
      <c r="A221" s="42"/>
      <c r="B221" s="43"/>
      <c r="C221" s="44"/>
      <c r="D221" s="43"/>
      <c r="E221" s="43"/>
      <c r="F221" s="43"/>
      <c r="G221" s="43"/>
    </row>
    <row r="222" spans="1:7" x14ac:dyDescent="0.2">
      <c r="A222" s="42"/>
      <c r="B222" s="43"/>
      <c r="C222" s="44"/>
      <c r="D222" s="43"/>
      <c r="E222" s="43"/>
      <c r="F222" s="43"/>
      <c r="G222" s="43"/>
    </row>
    <row r="223" spans="1:7" x14ac:dyDescent="0.2">
      <c r="A223" s="42"/>
      <c r="B223" s="43"/>
      <c r="C223" s="44"/>
      <c r="D223" s="43"/>
      <c r="E223" s="43"/>
      <c r="F223" s="43"/>
      <c r="G223" s="43"/>
    </row>
    <row r="224" spans="1:7" x14ac:dyDescent="0.2">
      <c r="A224" s="42"/>
      <c r="B224" s="43"/>
      <c r="C224" s="44"/>
      <c r="D224" s="43"/>
      <c r="E224" s="43"/>
      <c r="F224" s="43"/>
      <c r="G224" s="43"/>
    </row>
    <row r="225" spans="1:7" x14ac:dyDescent="0.2">
      <c r="A225" s="42"/>
      <c r="B225" s="43"/>
      <c r="C225" s="44"/>
      <c r="D225" s="43"/>
      <c r="E225" s="43"/>
      <c r="F225" s="43"/>
      <c r="G225" s="43"/>
    </row>
    <row r="226" spans="1:7" x14ac:dyDescent="0.2">
      <c r="A226" s="42"/>
      <c r="B226" s="43"/>
      <c r="C226" s="44"/>
      <c r="D226" s="43"/>
      <c r="E226" s="43"/>
      <c r="F226" s="43"/>
      <c r="G226" s="43"/>
    </row>
    <row r="227" spans="1:7" x14ac:dyDescent="0.2">
      <c r="A227" s="42"/>
      <c r="B227" s="43"/>
      <c r="C227" s="44"/>
      <c r="D227" s="43"/>
      <c r="E227" s="43"/>
      <c r="F227" s="43"/>
      <c r="G227" s="43"/>
    </row>
    <row r="228" spans="1:7" x14ac:dyDescent="0.2">
      <c r="A228" s="42"/>
      <c r="B228" s="43"/>
      <c r="C228" s="44"/>
      <c r="D228" s="43"/>
      <c r="E228" s="43"/>
      <c r="F228" s="43"/>
      <c r="G228" s="43"/>
    </row>
    <row r="229" spans="1:7" x14ac:dyDescent="0.2">
      <c r="A229" s="42"/>
      <c r="B229" s="43"/>
      <c r="C229" s="44"/>
      <c r="D229" s="43"/>
      <c r="E229" s="43"/>
      <c r="F229" s="43"/>
      <c r="G229" s="43"/>
    </row>
    <row r="230" spans="1:7" x14ac:dyDescent="0.2">
      <c r="A230" s="42"/>
      <c r="B230" s="43"/>
      <c r="C230" s="44"/>
      <c r="D230" s="43"/>
      <c r="E230" s="43"/>
      <c r="F230" s="43"/>
      <c r="G230" s="43"/>
    </row>
    <row r="231" spans="1:7" x14ac:dyDescent="0.2">
      <c r="A231" s="42"/>
      <c r="B231" s="43"/>
      <c r="C231" s="44"/>
      <c r="D231" s="43"/>
      <c r="E231" s="43"/>
      <c r="F231" s="43"/>
      <c r="G231" s="43"/>
    </row>
    <row r="232" spans="1:7" x14ac:dyDescent="0.2">
      <c r="A232" s="42"/>
      <c r="B232" s="43"/>
      <c r="C232" s="44"/>
      <c r="D232" s="43"/>
      <c r="E232" s="43"/>
      <c r="F232" s="43"/>
      <c r="G232" s="43"/>
    </row>
    <row r="233" spans="1:7" x14ac:dyDescent="0.2">
      <c r="A233" s="42"/>
      <c r="B233" s="43"/>
      <c r="C233" s="44"/>
      <c r="D233" s="43"/>
      <c r="E233" s="43"/>
      <c r="F233" s="43"/>
      <c r="G233" s="43"/>
    </row>
    <row r="234" spans="1:7" x14ac:dyDescent="0.2">
      <c r="A234" s="42"/>
      <c r="B234" s="43"/>
      <c r="C234" s="44"/>
      <c r="D234" s="43"/>
      <c r="E234" s="43"/>
      <c r="F234" s="43"/>
      <c r="G234" s="43"/>
    </row>
    <row r="235" spans="1:7" x14ac:dyDescent="0.2">
      <c r="A235" s="42"/>
      <c r="B235" s="43"/>
      <c r="C235" s="44"/>
      <c r="D235" s="43"/>
      <c r="E235" s="43"/>
      <c r="F235" s="43"/>
      <c r="G235" s="43"/>
    </row>
    <row r="236" spans="1:7" x14ac:dyDescent="0.2">
      <c r="A236" s="42"/>
      <c r="B236" s="43"/>
      <c r="C236" s="44"/>
      <c r="D236" s="43"/>
      <c r="E236" s="43"/>
      <c r="F236" s="43"/>
      <c r="G236" s="43"/>
    </row>
    <row r="237" spans="1:7" x14ac:dyDescent="0.2">
      <c r="A237" s="42"/>
      <c r="B237" s="43"/>
      <c r="C237" s="44"/>
      <c r="D237" s="43"/>
      <c r="E237" s="43"/>
      <c r="F237" s="43"/>
      <c r="G237" s="43"/>
    </row>
    <row r="238" spans="1:7" x14ac:dyDescent="0.2">
      <c r="A238" s="42"/>
      <c r="B238" s="43"/>
      <c r="C238" s="44"/>
      <c r="D238" s="43"/>
      <c r="E238" s="43"/>
      <c r="F238" s="43"/>
      <c r="G238" s="43"/>
    </row>
    <row r="239" spans="1:7" x14ac:dyDescent="0.2">
      <c r="A239" s="42"/>
      <c r="B239" s="43"/>
      <c r="C239" s="44"/>
      <c r="D239" s="43"/>
      <c r="E239" s="43"/>
      <c r="F239" s="43"/>
      <c r="G239" s="43"/>
    </row>
    <row r="240" spans="1:7" x14ac:dyDescent="0.2">
      <c r="A240" s="42"/>
      <c r="B240" s="43"/>
      <c r="C240" s="44"/>
      <c r="D240" s="43"/>
      <c r="E240" s="43"/>
      <c r="F240" s="43"/>
      <c r="G240" s="43"/>
    </row>
    <row r="241" spans="1:7" x14ac:dyDescent="0.2">
      <c r="A241" s="42"/>
      <c r="B241" s="43"/>
      <c r="C241" s="44"/>
      <c r="D241" s="43"/>
      <c r="E241" s="43"/>
      <c r="F241" s="43"/>
      <c r="G241" s="43"/>
    </row>
    <row r="242" spans="1:7" x14ac:dyDescent="0.2">
      <c r="A242" s="42"/>
      <c r="B242" s="43"/>
      <c r="C242" s="44"/>
      <c r="D242" s="43"/>
      <c r="E242" s="43"/>
      <c r="F242" s="43"/>
      <c r="G242" s="43"/>
    </row>
    <row r="243" spans="1:7" x14ac:dyDescent="0.2">
      <c r="A243" s="42"/>
      <c r="B243" s="43"/>
      <c r="C243" s="44"/>
      <c r="D243" s="43"/>
      <c r="E243" s="43"/>
      <c r="F243" s="43"/>
      <c r="G243" s="43"/>
    </row>
    <row r="244" spans="1:7" x14ac:dyDescent="0.2">
      <c r="A244" s="42"/>
      <c r="B244" s="43"/>
      <c r="C244" s="44"/>
      <c r="D244" s="43"/>
      <c r="E244" s="43"/>
      <c r="F244" s="43"/>
      <c r="G244" s="43"/>
    </row>
    <row r="245" spans="1:7" x14ac:dyDescent="0.2">
      <c r="A245" s="42"/>
      <c r="B245" s="43"/>
      <c r="C245" s="44"/>
      <c r="D245" s="43"/>
      <c r="E245" s="43"/>
      <c r="F245" s="43"/>
      <c r="G245" s="43"/>
    </row>
    <row r="246" spans="1:7" x14ac:dyDescent="0.2">
      <c r="A246" s="42"/>
      <c r="B246" s="43"/>
      <c r="C246" s="44"/>
      <c r="D246" s="43"/>
      <c r="E246" s="43"/>
      <c r="F246" s="43"/>
      <c r="G246" s="43"/>
    </row>
    <row r="247" spans="1:7" x14ac:dyDescent="0.2">
      <c r="A247" s="42"/>
      <c r="B247" s="43"/>
      <c r="C247" s="44"/>
      <c r="D247" s="43"/>
      <c r="E247" s="43"/>
      <c r="F247" s="43"/>
      <c r="G247" s="43"/>
    </row>
    <row r="248" spans="1:7" x14ac:dyDescent="0.2">
      <c r="A248" s="42"/>
      <c r="B248" s="43"/>
      <c r="C248" s="44"/>
      <c r="D248" s="43"/>
      <c r="E248" s="43"/>
      <c r="F248" s="43"/>
      <c r="G248" s="43"/>
    </row>
    <row r="249" spans="1:7" x14ac:dyDescent="0.2">
      <c r="A249" s="42"/>
      <c r="B249" s="43"/>
      <c r="C249" s="44"/>
      <c r="D249" s="43"/>
      <c r="E249" s="43"/>
      <c r="F249" s="43"/>
      <c r="G249" s="43"/>
    </row>
    <row r="250" spans="1:7" x14ac:dyDescent="0.2">
      <c r="A250" s="42"/>
      <c r="B250" s="43"/>
      <c r="C250" s="44"/>
      <c r="D250" s="43"/>
      <c r="E250" s="43"/>
      <c r="F250" s="43"/>
      <c r="G250" s="43"/>
    </row>
    <row r="251" spans="1:7" x14ac:dyDescent="0.2">
      <c r="A251" s="42"/>
      <c r="B251" s="43"/>
      <c r="C251" s="44"/>
      <c r="D251" s="43"/>
      <c r="E251" s="43"/>
      <c r="F251" s="43"/>
      <c r="G251" s="43"/>
    </row>
    <row r="252" spans="1:7" x14ac:dyDescent="0.2">
      <c r="A252" s="42"/>
      <c r="B252" s="43"/>
      <c r="C252" s="44"/>
      <c r="D252" s="43"/>
      <c r="E252" s="43"/>
      <c r="F252" s="43"/>
      <c r="G252" s="43"/>
    </row>
    <row r="253" spans="1:7" x14ac:dyDescent="0.2">
      <c r="A253" s="42"/>
      <c r="B253" s="43"/>
      <c r="C253" s="44"/>
      <c r="D253" s="43"/>
      <c r="E253" s="43"/>
      <c r="F253" s="43"/>
      <c r="G253" s="43"/>
    </row>
    <row r="254" spans="1:7" x14ac:dyDescent="0.2">
      <c r="A254" s="42"/>
      <c r="B254" s="43"/>
      <c r="C254" s="44"/>
      <c r="D254" s="43"/>
      <c r="E254" s="43"/>
      <c r="F254" s="43"/>
      <c r="G254" s="43"/>
    </row>
    <row r="255" spans="1:7" x14ac:dyDescent="0.2">
      <c r="A255" s="42"/>
      <c r="B255" s="43"/>
      <c r="C255" s="44"/>
      <c r="D255" s="43"/>
      <c r="E255" s="43"/>
      <c r="F255" s="43"/>
      <c r="G255" s="43"/>
    </row>
    <row r="256" spans="1:7" x14ac:dyDescent="0.2">
      <c r="A256" s="42"/>
      <c r="B256" s="43"/>
      <c r="C256" s="44"/>
      <c r="D256" s="43"/>
      <c r="E256" s="43"/>
      <c r="F256" s="43"/>
      <c r="G256" s="43"/>
    </row>
    <row r="257" spans="1:7" x14ac:dyDescent="0.2">
      <c r="A257" s="42"/>
      <c r="B257" s="43"/>
      <c r="C257" s="44"/>
      <c r="D257" s="43"/>
      <c r="E257" s="43"/>
      <c r="F257" s="43"/>
      <c r="G257" s="43"/>
    </row>
    <row r="258" spans="1:7" x14ac:dyDescent="0.2">
      <c r="A258" s="42"/>
      <c r="B258" s="43"/>
      <c r="C258" s="44"/>
      <c r="D258" s="43"/>
      <c r="E258" s="43"/>
      <c r="F258" s="43"/>
      <c r="G258" s="43"/>
    </row>
    <row r="259" spans="1:7" x14ac:dyDescent="0.2">
      <c r="A259" s="42"/>
      <c r="B259" s="43"/>
      <c r="C259" s="44"/>
      <c r="D259" s="43"/>
      <c r="E259" s="43"/>
      <c r="F259" s="43"/>
      <c r="G259" s="43"/>
    </row>
    <row r="260" spans="1:7" x14ac:dyDescent="0.2">
      <c r="A260" s="42"/>
      <c r="B260" s="43"/>
      <c r="C260" s="44"/>
      <c r="D260" s="43"/>
      <c r="E260" s="43"/>
      <c r="F260" s="43"/>
      <c r="G260" s="43"/>
    </row>
    <row r="261" spans="1:7" x14ac:dyDescent="0.2">
      <c r="A261" s="42"/>
      <c r="B261" s="43"/>
      <c r="C261" s="44"/>
      <c r="D261" s="43"/>
      <c r="E261" s="43"/>
      <c r="F261" s="43"/>
      <c r="G261" s="43"/>
    </row>
    <row r="262" spans="1:7" x14ac:dyDescent="0.2">
      <c r="A262" s="42"/>
      <c r="B262" s="43"/>
      <c r="C262" s="44"/>
      <c r="D262" s="43"/>
      <c r="E262" s="43"/>
      <c r="F262" s="43"/>
      <c r="G262" s="43"/>
    </row>
    <row r="263" spans="1:7" x14ac:dyDescent="0.2">
      <c r="A263" s="42"/>
      <c r="B263" s="43"/>
      <c r="C263" s="44"/>
      <c r="D263" s="43"/>
      <c r="E263" s="43"/>
      <c r="F263" s="43"/>
      <c r="G263" s="43"/>
    </row>
    <row r="264" spans="1:7" x14ac:dyDescent="0.2">
      <c r="A264" s="42"/>
      <c r="B264" s="43"/>
      <c r="C264" s="44"/>
      <c r="D264" s="43"/>
      <c r="E264" s="43"/>
      <c r="F264" s="43"/>
      <c r="G264" s="43"/>
    </row>
    <row r="265" spans="1:7" x14ac:dyDescent="0.2">
      <c r="A265" s="42"/>
      <c r="B265" s="43"/>
      <c r="C265" s="44"/>
      <c r="D265" s="43"/>
      <c r="E265" s="43"/>
      <c r="F265" s="43"/>
      <c r="G265" s="43"/>
    </row>
    <row r="266" spans="1:7" x14ac:dyDescent="0.2">
      <c r="A266" s="42"/>
      <c r="B266" s="43"/>
      <c r="C266" s="44"/>
      <c r="D266" s="43"/>
      <c r="E266" s="43"/>
      <c r="F266" s="43"/>
      <c r="G266" s="43"/>
    </row>
    <row r="267" spans="1:7" x14ac:dyDescent="0.2">
      <c r="A267" s="42"/>
      <c r="B267" s="43"/>
      <c r="C267" s="44"/>
      <c r="D267" s="43"/>
      <c r="E267" s="43"/>
      <c r="F267" s="43"/>
      <c r="G267" s="43"/>
    </row>
    <row r="268" spans="1:7" x14ac:dyDescent="0.2">
      <c r="A268" s="42"/>
      <c r="B268" s="43"/>
      <c r="C268" s="44"/>
      <c r="D268" s="43"/>
      <c r="E268" s="43"/>
      <c r="F268" s="43"/>
      <c r="G268" s="43"/>
    </row>
    <row r="269" spans="1:7" x14ac:dyDescent="0.2">
      <c r="A269" s="42"/>
      <c r="B269" s="43"/>
      <c r="C269" s="44"/>
      <c r="D269" s="43"/>
      <c r="E269" s="43"/>
      <c r="F269" s="43"/>
      <c r="G269" s="43"/>
    </row>
    <row r="270" spans="1:7" x14ac:dyDescent="0.2">
      <c r="A270" s="42"/>
      <c r="B270" s="43"/>
      <c r="C270" s="44"/>
      <c r="D270" s="43"/>
      <c r="E270" s="43"/>
      <c r="F270" s="43"/>
      <c r="G270" s="43"/>
    </row>
    <row r="271" spans="1:7" x14ac:dyDescent="0.2">
      <c r="A271" s="42"/>
      <c r="B271" s="43"/>
      <c r="C271" s="44"/>
      <c r="D271" s="43"/>
      <c r="E271" s="43"/>
      <c r="F271" s="43"/>
      <c r="G271" s="43"/>
    </row>
    <row r="272" spans="1:7" x14ac:dyDescent="0.2">
      <c r="A272" s="42"/>
      <c r="B272" s="43"/>
      <c r="C272" s="44"/>
      <c r="D272" s="43"/>
      <c r="E272" s="43"/>
      <c r="F272" s="43"/>
      <c r="G272" s="43"/>
    </row>
    <row r="273" spans="1:7" x14ac:dyDescent="0.2">
      <c r="A273" s="42"/>
      <c r="B273" s="43"/>
      <c r="C273" s="44"/>
      <c r="D273" s="43"/>
      <c r="E273" s="43"/>
      <c r="F273" s="43"/>
      <c r="G273" s="43"/>
    </row>
    <row r="274" spans="1:7" x14ac:dyDescent="0.2">
      <c r="A274" s="42"/>
      <c r="B274" s="43"/>
      <c r="C274" s="44"/>
      <c r="D274" s="43"/>
      <c r="E274" s="43"/>
      <c r="F274" s="43"/>
      <c r="G274" s="43"/>
    </row>
    <row r="275" spans="1:7" x14ac:dyDescent="0.2">
      <c r="A275" s="42"/>
      <c r="B275" s="43"/>
      <c r="C275" s="44"/>
      <c r="D275" s="43"/>
      <c r="E275" s="43"/>
      <c r="F275" s="43"/>
      <c r="G275" s="43"/>
    </row>
    <row r="276" spans="1:7" x14ac:dyDescent="0.2">
      <c r="A276" s="42"/>
      <c r="B276" s="43"/>
      <c r="C276" s="44"/>
      <c r="D276" s="43"/>
      <c r="E276" s="43"/>
      <c r="F276" s="43"/>
      <c r="G276" s="43"/>
    </row>
    <row r="277" spans="1:7" x14ac:dyDescent="0.2">
      <c r="A277" s="42"/>
      <c r="B277" s="43"/>
      <c r="C277" s="44"/>
      <c r="D277" s="43"/>
      <c r="E277" s="43"/>
      <c r="F277" s="43"/>
      <c r="G277" s="43"/>
    </row>
    <row r="278" spans="1:7" x14ac:dyDescent="0.2">
      <c r="A278" s="42"/>
      <c r="B278" s="43"/>
      <c r="C278" s="44"/>
      <c r="D278" s="43"/>
      <c r="E278" s="43"/>
      <c r="F278" s="43"/>
      <c r="G278" s="43"/>
    </row>
    <row r="279" spans="1:7" x14ac:dyDescent="0.2">
      <c r="A279" s="42"/>
      <c r="B279" s="43"/>
      <c r="C279" s="44"/>
      <c r="D279" s="43"/>
      <c r="E279" s="43"/>
      <c r="F279" s="43"/>
      <c r="G279" s="43"/>
    </row>
    <row r="280" spans="1:7" x14ac:dyDescent="0.2">
      <c r="A280" s="42"/>
      <c r="B280" s="43"/>
      <c r="C280" s="44"/>
      <c r="D280" s="43"/>
      <c r="E280" s="43"/>
      <c r="F280" s="43"/>
      <c r="G280" s="43"/>
    </row>
    <row r="281" spans="1:7" x14ac:dyDescent="0.2">
      <c r="A281" s="42"/>
      <c r="B281" s="43"/>
      <c r="C281" s="44"/>
      <c r="D281" s="43"/>
      <c r="E281" s="43"/>
      <c r="F281" s="43"/>
      <c r="G281" s="43"/>
    </row>
    <row r="282" spans="1:7" x14ac:dyDescent="0.2">
      <c r="A282" s="42"/>
      <c r="B282" s="43"/>
      <c r="C282" s="44"/>
      <c r="D282" s="43"/>
      <c r="E282" s="43"/>
      <c r="F282" s="43"/>
      <c r="G282" s="43"/>
    </row>
    <row r="283" spans="1:7" x14ac:dyDescent="0.2">
      <c r="A283" s="42"/>
      <c r="B283" s="43"/>
      <c r="C283" s="44"/>
      <c r="D283" s="43"/>
      <c r="E283" s="43"/>
      <c r="F283" s="43"/>
      <c r="G283" s="43"/>
    </row>
    <row r="284" spans="1:7" x14ac:dyDescent="0.2">
      <c r="A284" s="42"/>
      <c r="B284" s="43"/>
      <c r="C284" s="44"/>
      <c r="D284" s="43"/>
      <c r="E284" s="43"/>
      <c r="F284" s="43"/>
      <c r="G284" s="43"/>
    </row>
    <row r="285" spans="1:7" x14ac:dyDescent="0.2">
      <c r="A285" s="42"/>
      <c r="B285" s="43"/>
      <c r="C285" s="44"/>
      <c r="D285" s="43"/>
      <c r="E285" s="43"/>
      <c r="F285" s="43"/>
      <c r="G285" s="43"/>
    </row>
    <row r="286" spans="1:7" x14ac:dyDescent="0.2">
      <c r="A286" s="42"/>
      <c r="B286" s="43"/>
      <c r="C286" s="44"/>
      <c r="D286" s="43"/>
      <c r="E286" s="43"/>
      <c r="F286" s="43"/>
      <c r="G286" s="43"/>
    </row>
    <row r="287" spans="1:7" x14ac:dyDescent="0.2">
      <c r="A287" s="42"/>
      <c r="B287" s="43"/>
      <c r="C287" s="44"/>
      <c r="D287" s="43"/>
      <c r="E287" s="43"/>
      <c r="F287" s="43"/>
      <c r="G287" s="43"/>
    </row>
    <row r="288" spans="1:7" x14ac:dyDescent="0.2">
      <c r="A288" s="42"/>
      <c r="B288" s="43"/>
      <c r="C288" s="44"/>
      <c r="D288" s="43"/>
      <c r="E288" s="43"/>
      <c r="F288" s="43"/>
      <c r="G288" s="43"/>
    </row>
    <row r="289" spans="1:7" x14ac:dyDescent="0.2">
      <c r="A289" s="42"/>
      <c r="B289" s="43"/>
      <c r="C289" s="44"/>
      <c r="D289" s="43"/>
      <c r="E289" s="43"/>
      <c r="F289" s="43"/>
      <c r="G289" s="43"/>
    </row>
    <row r="290" spans="1:7" x14ac:dyDescent="0.2">
      <c r="A290" s="42"/>
      <c r="B290" s="43"/>
      <c r="C290" s="44"/>
      <c r="D290" s="43"/>
      <c r="E290" s="43"/>
      <c r="F290" s="43"/>
      <c r="G290" s="43"/>
    </row>
    <row r="291" spans="1:7" x14ac:dyDescent="0.2">
      <c r="A291" s="42"/>
      <c r="B291" s="43"/>
      <c r="C291" s="44"/>
      <c r="D291" s="43"/>
      <c r="E291" s="43"/>
      <c r="F291" s="43"/>
      <c r="G291" s="43"/>
    </row>
    <row r="292" spans="1:7" x14ac:dyDescent="0.2">
      <c r="A292" s="42"/>
      <c r="B292" s="43"/>
      <c r="C292" s="44"/>
      <c r="D292" s="43"/>
      <c r="E292" s="43"/>
      <c r="F292" s="43"/>
      <c r="G292" s="43"/>
    </row>
    <row r="293" spans="1:7" x14ac:dyDescent="0.2">
      <c r="A293" s="42"/>
      <c r="B293" s="43"/>
      <c r="C293" s="44"/>
      <c r="D293" s="43"/>
      <c r="E293" s="43"/>
      <c r="F293" s="43"/>
      <c r="G293" s="43"/>
    </row>
    <row r="294" spans="1:7" x14ac:dyDescent="0.2">
      <c r="A294" s="42"/>
      <c r="B294" s="43"/>
      <c r="C294" s="44"/>
      <c r="D294" s="43"/>
      <c r="E294" s="43"/>
      <c r="F294" s="43"/>
      <c r="G294" s="43"/>
    </row>
    <row r="295" spans="1:7" x14ac:dyDescent="0.2">
      <c r="A295" s="42"/>
      <c r="B295" s="43"/>
      <c r="C295" s="44"/>
      <c r="D295" s="43"/>
      <c r="E295" s="43"/>
      <c r="F295" s="43"/>
      <c r="G295" s="43"/>
    </row>
    <row r="296" spans="1:7" x14ac:dyDescent="0.2">
      <c r="A296" s="42"/>
      <c r="B296" s="43"/>
      <c r="C296" s="44"/>
      <c r="D296" s="43"/>
      <c r="E296" s="43"/>
      <c r="F296" s="43"/>
      <c r="G296" s="43"/>
    </row>
    <row r="297" spans="1:7" x14ac:dyDescent="0.2">
      <c r="A297" s="42"/>
      <c r="B297" s="43"/>
      <c r="C297" s="44"/>
      <c r="D297" s="43"/>
      <c r="E297" s="43"/>
      <c r="F297" s="43"/>
      <c r="G297" s="43"/>
    </row>
    <row r="298" spans="1:7" x14ac:dyDescent="0.2">
      <c r="A298" s="42"/>
      <c r="B298" s="43"/>
      <c r="C298" s="44"/>
      <c r="D298" s="43"/>
      <c r="E298" s="43"/>
      <c r="F298" s="43"/>
      <c r="G298" s="43"/>
    </row>
    <row r="299" spans="1:7" x14ac:dyDescent="0.2">
      <c r="A299" s="42"/>
      <c r="B299" s="43"/>
      <c r="C299" s="44"/>
      <c r="D299" s="43"/>
      <c r="E299" s="43"/>
      <c r="F299" s="43"/>
      <c r="G299" s="43"/>
    </row>
    <row r="300" spans="1:7" x14ac:dyDescent="0.2">
      <c r="A300" s="42"/>
      <c r="B300" s="43"/>
      <c r="C300" s="44"/>
      <c r="D300" s="43"/>
      <c r="E300" s="43"/>
      <c r="F300" s="43"/>
      <c r="G300" s="43"/>
    </row>
    <row r="301" spans="1:7" x14ac:dyDescent="0.2">
      <c r="A301" s="42"/>
      <c r="B301" s="43"/>
      <c r="C301" s="44"/>
      <c r="D301" s="43"/>
      <c r="E301" s="43"/>
      <c r="F301" s="43"/>
      <c r="G301" s="43"/>
    </row>
    <row r="302" spans="1:7" x14ac:dyDescent="0.2">
      <c r="A302" s="42"/>
      <c r="B302" s="43"/>
      <c r="C302" s="44"/>
      <c r="D302" s="43"/>
      <c r="E302" s="43"/>
      <c r="F302" s="43"/>
      <c r="G302" s="43"/>
    </row>
    <row r="303" spans="1:7" x14ac:dyDescent="0.2">
      <c r="A303" s="42"/>
      <c r="B303" s="43"/>
      <c r="C303" s="44"/>
      <c r="D303" s="43"/>
      <c r="E303" s="43"/>
      <c r="F303" s="43"/>
      <c r="G303" s="43"/>
    </row>
    <row r="304" spans="1:7" x14ac:dyDescent="0.2">
      <c r="A304" s="42"/>
      <c r="B304" s="43"/>
      <c r="C304" s="44"/>
      <c r="D304" s="43"/>
      <c r="E304" s="43"/>
      <c r="F304" s="43"/>
      <c r="G304" s="43"/>
    </row>
    <row r="305" spans="1:7" x14ac:dyDescent="0.2">
      <c r="A305" s="42"/>
      <c r="B305" s="43"/>
      <c r="C305" s="44"/>
      <c r="D305" s="43"/>
      <c r="E305" s="43"/>
      <c r="F305" s="43"/>
      <c r="G305" s="43"/>
    </row>
    <row r="306" spans="1:7" x14ac:dyDescent="0.2">
      <c r="A306" s="42"/>
      <c r="B306" s="43"/>
      <c r="C306" s="44"/>
      <c r="D306" s="43"/>
      <c r="E306" s="43"/>
      <c r="F306" s="43"/>
      <c r="G306" s="43"/>
    </row>
    <row r="307" spans="1:7" x14ac:dyDescent="0.2">
      <c r="A307" s="42"/>
      <c r="B307" s="43"/>
      <c r="C307" s="44"/>
      <c r="D307" s="43"/>
      <c r="E307" s="43"/>
      <c r="F307" s="43"/>
      <c r="G307" s="43"/>
    </row>
    <row r="308" spans="1:7" x14ac:dyDescent="0.2">
      <c r="A308" s="42"/>
      <c r="B308" s="43"/>
      <c r="C308" s="44"/>
      <c r="D308" s="43"/>
      <c r="E308" s="43"/>
      <c r="F308" s="43"/>
      <c r="G308" s="43"/>
    </row>
    <row r="309" spans="1:7" x14ac:dyDescent="0.2">
      <c r="A309" s="42"/>
      <c r="B309" s="43"/>
      <c r="C309" s="44"/>
      <c r="D309" s="43"/>
      <c r="E309" s="43"/>
      <c r="F309" s="43"/>
      <c r="G309" s="43"/>
    </row>
    <row r="310" spans="1:7" x14ac:dyDescent="0.2">
      <c r="A310" s="42"/>
      <c r="B310" s="43"/>
      <c r="C310" s="44"/>
      <c r="D310" s="43"/>
      <c r="E310" s="43"/>
      <c r="F310" s="43"/>
      <c r="G310" s="43"/>
    </row>
    <row r="311" spans="1:7" x14ac:dyDescent="0.2">
      <c r="A311" s="42"/>
      <c r="B311" s="43"/>
      <c r="C311" s="44"/>
      <c r="D311" s="43"/>
      <c r="E311" s="43"/>
      <c r="F311" s="43"/>
      <c r="G311" s="43"/>
    </row>
    <row r="312" spans="1:7" x14ac:dyDescent="0.2">
      <c r="A312" s="42"/>
      <c r="B312" s="43"/>
      <c r="C312" s="44"/>
      <c r="D312" s="43"/>
      <c r="E312" s="43"/>
      <c r="F312" s="43"/>
      <c r="G312" s="43"/>
    </row>
    <row r="313" spans="1:7" x14ac:dyDescent="0.2">
      <c r="A313" s="42"/>
      <c r="B313" s="43"/>
      <c r="C313" s="44"/>
      <c r="D313" s="43"/>
      <c r="E313" s="43"/>
      <c r="F313" s="43"/>
      <c r="G313" s="43"/>
    </row>
    <row r="314" spans="1:7" x14ac:dyDescent="0.2">
      <c r="A314" s="42"/>
      <c r="B314" s="43"/>
      <c r="C314" s="44"/>
      <c r="D314" s="43"/>
      <c r="E314" s="43"/>
      <c r="F314" s="43"/>
      <c r="G314" s="43"/>
    </row>
    <row r="315" spans="1:7" x14ac:dyDescent="0.2">
      <c r="A315" s="42"/>
      <c r="B315" s="43"/>
      <c r="C315" s="44"/>
      <c r="D315" s="43"/>
      <c r="E315" s="43"/>
      <c r="F315" s="43"/>
      <c r="G315" s="43"/>
    </row>
    <row r="316" spans="1:7" x14ac:dyDescent="0.2">
      <c r="A316" s="42"/>
      <c r="B316" s="43"/>
      <c r="C316" s="44"/>
      <c r="D316" s="43"/>
      <c r="E316" s="43"/>
      <c r="F316" s="43"/>
      <c r="G316" s="43"/>
    </row>
    <row r="317" spans="1:7" x14ac:dyDescent="0.2">
      <c r="A317" s="42"/>
      <c r="B317" s="43"/>
      <c r="C317" s="44"/>
      <c r="D317" s="43"/>
      <c r="E317" s="43"/>
      <c r="F317" s="43"/>
      <c r="G317" s="43"/>
    </row>
    <row r="318" spans="1:7" x14ac:dyDescent="0.2">
      <c r="A318" s="42"/>
      <c r="B318" s="43"/>
      <c r="C318" s="44"/>
      <c r="D318" s="43"/>
      <c r="E318" s="43"/>
      <c r="F318" s="43"/>
      <c r="G318" s="43"/>
    </row>
    <row r="319" spans="1:7" x14ac:dyDescent="0.2">
      <c r="A319" s="42"/>
      <c r="B319" s="43"/>
      <c r="C319" s="44"/>
      <c r="D319" s="43"/>
      <c r="E319" s="43"/>
      <c r="F319" s="43"/>
      <c r="G319" s="43"/>
    </row>
    <row r="320" spans="1:7" x14ac:dyDescent="0.2">
      <c r="A320" s="42"/>
      <c r="B320" s="43"/>
      <c r="C320" s="44"/>
      <c r="D320" s="43"/>
      <c r="E320" s="43"/>
      <c r="F320" s="43"/>
      <c r="G320" s="43"/>
    </row>
    <row r="321" spans="1:7" x14ac:dyDescent="0.2">
      <c r="A321" s="42"/>
      <c r="B321" s="43"/>
      <c r="C321" s="44"/>
      <c r="D321" s="43"/>
      <c r="E321" s="43"/>
      <c r="F321" s="43"/>
      <c r="G321" s="43"/>
    </row>
    <row r="322" spans="1:7" x14ac:dyDescent="0.2">
      <c r="A322" s="42"/>
      <c r="B322" s="43"/>
      <c r="C322" s="44"/>
      <c r="D322" s="43"/>
      <c r="E322" s="43"/>
      <c r="F322" s="43"/>
      <c r="G322" s="43"/>
    </row>
    <row r="323" spans="1:7" x14ac:dyDescent="0.2">
      <c r="A323" s="42"/>
      <c r="B323" s="43"/>
      <c r="C323" s="44"/>
      <c r="D323" s="43"/>
      <c r="E323" s="43"/>
      <c r="F323" s="43"/>
      <c r="G323" s="43"/>
    </row>
    <row r="324" spans="1:7" x14ac:dyDescent="0.2">
      <c r="A324" s="42"/>
      <c r="B324" s="43"/>
      <c r="C324" s="44"/>
      <c r="D324" s="43"/>
      <c r="E324" s="43"/>
      <c r="F324" s="43"/>
      <c r="G324" s="43"/>
    </row>
    <row r="325" spans="1:7" x14ac:dyDescent="0.2">
      <c r="A325" s="42"/>
      <c r="B325" s="43"/>
      <c r="C325" s="44"/>
      <c r="D325" s="43"/>
      <c r="E325" s="43"/>
      <c r="F325" s="43"/>
      <c r="G325" s="43"/>
    </row>
    <row r="326" spans="1:7" x14ac:dyDescent="0.2">
      <c r="A326" s="42"/>
      <c r="B326" s="43"/>
      <c r="C326" s="44"/>
      <c r="D326" s="43"/>
      <c r="E326" s="43"/>
      <c r="F326" s="43"/>
      <c r="G326" s="43"/>
    </row>
    <row r="327" spans="1:7" x14ac:dyDescent="0.2">
      <c r="A327" s="42"/>
      <c r="B327" s="43"/>
      <c r="C327" s="44"/>
      <c r="D327" s="43"/>
      <c r="E327" s="43"/>
      <c r="F327" s="43"/>
      <c r="G327" s="43"/>
    </row>
    <row r="328" spans="1:7" x14ac:dyDescent="0.2">
      <c r="A328" s="42"/>
      <c r="B328" s="43"/>
      <c r="C328" s="44"/>
      <c r="D328" s="43"/>
      <c r="E328" s="43"/>
      <c r="F328" s="43"/>
      <c r="G328" s="43"/>
    </row>
    <row r="329" spans="1:7" x14ac:dyDescent="0.2">
      <c r="A329" s="42"/>
      <c r="B329" s="43"/>
      <c r="C329" s="44"/>
      <c r="D329" s="43"/>
      <c r="E329" s="43"/>
      <c r="F329" s="43"/>
      <c r="G329" s="43"/>
    </row>
    <row r="330" spans="1:7" x14ac:dyDescent="0.2">
      <c r="A330" s="42"/>
      <c r="B330" s="43"/>
      <c r="C330" s="44"/>
      <c r="D330" s="43"/>
      <c r="E330" s="43"/>
      <c r="F330" s="43"/>
      <c r="G330" s="43"/>
    </row>
    <row r="331" spans="1:7" x14ac:dyDescent="0.2">
      <c r="A331" s="42"/>
      <c r="B331" s="43"/>
      <c r="C331" s="44"/>
      <c r="D331" s="43"/>
      <c r="E331" s="43"/>
      <c r="F331" s="43"/>
      <c r="G331" s="43"/>
    </row>
    <row r="332" spans="1:7" x14ac:dyDescent="0.2">
      <c r="A332" s="42"/>
      <c r="B332" s="43"/>
      <c r="C332" s="44"/>
      <c r="D332" s="43"/>
      <c r="E332" s="43"/>
      <c r="F332" s="43"/>
      <c r="G332" s="43"/>
    </row>
    <row r="333" spans="1:7" x14ac:dyDescent="0.2">
      <c r="A333" s="42"/>
      <c r="B333" s="43"/>
      <c r="C333" s="44"/>
      <c r="D333" s="43"/>
      <c r="E333" s="43"/>
      <c r="F333" s="43"/>
      <c r="G333" s="43"/>
    </row>
    <row r="334" spans="1:7" x14ac:dyDescent="0.2">
      <c r="A334" s="42"/>
      <c r="B334" s="43"/>
      <c r="C334" s="44"/>
      <c r="D334" s="43"/>
      <c r="E334" s="43"/>
      <c r="F334" s="43"/>
      <c r="G334" s="43"/>
    </row>
    <row r="335" spans="1:7" x14ac:dyDescent="0.2">
      <c r="A335" s="42"/>
      <c r="B335" s="43"/>
      <c r="C335" s="44"/>
      <c r="D335" s="43"/>
      <c r="E335" s="43"/>
      <c r="F335" s="43"/>
      <c r="G335" s="43"/>
    </row>
    <row r="336" spans="1:7" x14ac:dyDescent="0.2">
      <c r="A336" s="42"/>
      <c r="B336" s="43"/>
      <c r="C336" s="44"/>
      <c r="D336" s="43"/>
      <c r="E336" s="43"/>
      <c r="F336" s="43"/>
      <c r="G336" s="43"/>
    </row>
    <row r="337" spans="1:7" x14ac:dyDescent="0.2">
      <c r="A337" s="42"/>
      <c r="B337" s="43"/>
      <c r="C337" s="44"/>
      <c r="D337" s="43"/>
      <c r="E337" s="43"/>
      <c r="F337" s="43"/>
      <c r="G337" s="43"/>
    </row>
    <row r="338" spans="1:7" x14ac:dyDescent="0.2">
      <c r="A338" s="42"/>
      <c r="B338" s="43"/>
      <c r="C338" s="44"/>
      <c r="D338" s="43"/>
      <c r="E338" s="43"/>
      <c r="F338" s="43"/>
      <c r="G338" s="43"/>
    </row>
    <row r="339" spans="1:7" x14ac:dyDescent="0.2">
      <c r="A339" s="42"/>
      <c r="B339" s="43"/>
      <c r="C339" s="44"/>
      <c r="D339" s="43"/>
      <c r="E339" s="43"/>
      <c r="F339" s="43"/>
      <c r="G339" s="43"/>
    </row>
    <row r="340" spans="1:7" x14ac:dyDescent="0.2">
      <c r="A340" s="42"/>
      <c r="B340" s="43"/>
      <c r="C340" s="44"/>
      <c r="D340" s="43"/>
      <c r="E340" s="43"/>
      <c r="F340" s="43"/>
      <c r="G340" s="43"/>
    </row>
    <row r="341" spans="1:7" x14ac:dyDescent="0.2">
      <c r="A341" s="42"/>
      <c r="B341" s="43"/>
      <c r="C341" s="44"/>
      <c r="D341" s="43"/>
      <c r="E341" s="43"/>
      <c r="F341" s="43"/>
      <c r="G341" s="43"/>
    </row>
    <row r="342" spans="1:7" x14ac:dyDescent="0.2">
      <c r="A342" s="42"/>
      <c r="B342" s="43"/>
      <c r="C342" s="44"/>
      <c r="D342" s="43"/>
      <c r="E342" s="43"/>
      <c r="F342" s="43"/>
      <c r="G342" s="43"/>
    </row>
    <row r="343" spans="1:7" x14ac:dyDescent="0.2">
      <c r="A343" s="42"/>
      <c r="B343" s="43"/>
      <c r="C343" s="44"/>
      <c r="D343" s="43"/>
      <c r="E343" s="43"/>
      <c r="F343" s="43"/>
      <c r="G343" s="43"/>
    </row>
    <row r="344" spans="1:7" x14ac:dyDescent="0.2">
      <c r="A344" s="42"/>
      <c r="B344" s="43"/>
      <c r="C344" s="44"/>
      <c r="D344" s="43"/>
      <c r="E344" s="43"/>
      <c r="F344" s="43"/>
      <c r="G344" s="43"/>
    </row>
    <row r="345" spans="1:7" x14ac:dyDescent="0.2">
      <c r="A345" s="42"/>
      <c r="B345" s="43"/>
      <c r="C345" s="44"/>
      <c r="D345" s="43"/>
      <c r="E345" s="43"/>
      <c r="F345" s="43"/>
      <c r="G345" s="43"/>
    </row>
    <row r="346" spans="1:7" x14ac:dyDescent="0.2">
      <c r="A346" s="42"/>
      <c r="B346" s="43"/>
      <c r="C346" s="44"/>
      <c r="D346" s="43"/>
      <c r="E346" s="43"/>
      <c r="F346" s="43"/>
      <c r="G346" s="43"/>
    </row>
    <row r="347" spans="1:7" x14ac:dyDescent="0.2">
      <c r="A347" s="42"/>
      <c r="B347" s="43"/>
      <c r="C347" s="44"/>
      <c r="D347" s="43"/>
      <c r="E347" s="43"/>
      <c r="F347" s="43"/>
      <c r="G347" s="43"/>
    </row>
    <row r="348" spans="1:7" x14ac:dyDescent="0.2">
      <c r="A348" s="42"/>
      <c r="B348" s="43"/>
      <c r="C348" s="44"/>
      <c r="D348" s="43"/>
      <c r="E348" s="43"/>
      <c r="F348" s="43"/>
      <c r="G348" s="43"/>
    </row>
    <row r="349" spans="1:7" x14ac:dyDescent="0.2">
      <c r="A349" s="42"/>
      <c r="B349" s="43"/>
      <c r="C349" s="44"/>
      <c r="D349" s="43"/>
      <c r="E349" s="43"/>
      <c r="F349" s="43"/>
      <c r="G349" s="43"/>
    </row>
    <row r="350" spans="1:7" x14ac:dyDescent="0.2">
      <c r="A350" s="42"/>
      <c r="B350" s="43"/>
      <c r="C350" s="44"/>
      <c r="D350" s="43"/>
      <c r="E350" s="43"/>
      <c r="F350" s="43"/>
      <c r="G350" s="43"/>
    </row>
    <row r="351" spans="1:7" x14ac:dyDescent="0.2">
      <c r="A351" s="42"/>
      <c r="B351" s="43"/>
      <c r="C351" s="44"/>
      <c r="D351" s="43"/>
      <c r="E351" s="43"/>
      <c r="F351" s="43"/>
      <c r="G351" s="43"/>
    </row>
    <row r="352" spans="1:7" x14ac:dyDescent="0.2">
      <c r="A352" s="42"/>
      <c r="B352" s="43"/>
      <c r="C352" s="44"/>
      <c r="D352" s="43"/>
      <c r="E352" s="43"/>
      <c r="F352" s="43"/>
      <c r="G352" s="43"/>
    </row>
    <row r="353" spans="1:7" x14ac:dyDescent="0.2">
      <c r="A353" s="42"/>
      <c r="B353" s="43"/>
      <c r="C353" s="44"/>
      <c r="D353" s="43"/>
      <c r="E353" s="43"/>
      <c r="F353" s="43"/>
      <c r="G353" s="43"/>
    </row>
    <row r="354" spans="1:7" x14ac:dyDescent="0.2">
      <c r="A354" s="42"/>
      <c r="B354" s="43"/>
      <c r="C354" s="44"/>
      <c r="D354" s="43"/>
      <c r="E354" s="43"/>
      <c r="F354" s="43"/>
      <c r="G354" s="43"/>
    </row>
    <row r="355" spans="1:7" x14ac:dyDescent="0.2">
      <c r="A355" s="42"/>
      <c r="B355" s="43"/>
      <c r="C355" s="44"/>
      <c r="D355" s="43"/>
      <c r="E355" s="43"/>
      <c r="F355" s="43"/>
      <c r="G355" s="43"/>
    </row>
    <row r="356" spans="1:7" x14ac:dyDescent="0.2">
      <c r="A356" s="42"/>
      <c r="B356" s="43"/>
      <c r="C356" s="44"/>
      <c r="D356" s="43"/>
      <c r="E356" s="43"/>
      <c r="F356" s="43"/>
      <c r="G356" s="43"/>
    </row>
    <row r="357" spans="1:7" x14ac:dyDescent="0.2">
      <c r="A357" s="42"/>
      <c r="B357" s="43"/>
      <c r="C357" s="44"/>
      <c r="D357" s="43"/>
      <c r="E357" s="43"/>
      <c r="F357" s="43"/>
      <c r="G357" s="43"/>
    </row>
    <row r="358" spans="1:7" x14ac:dyDescent="0.2">
      <c r="A358" s="42"/>
      <c r="B358" s="43"/>
      <c r="C358" s="44"/>
      <c r="D358" s="43"/>
      <c r="E358" s="43"/>
      <c r="F358" s="43"/>
      <c r="G358" s="43"/>
    </row>
    <row r="359" spans="1:7" x14ac:dyDescent="0.2">
      <c r="A359" s="42"/>
      <c r="B359" s="43"/>
      <c r="C359" s="44"/>
      <c r="D359" s="43"/>
      <c r="E359" s="43"/>
      <c r="F359" s="43"/>
      <c r="G359" s="43"/>
    </row>
    <row r="360" spans="1:7" x14ac:dyDescent="0.2">
      <c r="A360" s="42"/>
      <c r="B360" s="43"/>
      <c r="C360" s="44"/>
      <c r="D360" s="43"/>
      <c r="E360" s="43"/>
      <c r="F360" s="43"/>
      <c r="G360" s="43"/>
    </row>
    <row r="361" spans="1:7" x14ac:dyDescent="0.2">
      <c r="A361" s="42"/>
      <c r="B361" s="43"/>
      <c r="C361" s="44"/>
      <c r="D361" s="43"/>
      <c r="E361" s="43"/>
      <c r="F361" s="43"/>
      <c r="G361" s="43"/>
    </row>
    <row r="362" spans="1:7" x14ac:dyDescent="0.2">
      <c r="A362" s="42"/>
      <c r="B362" s="43"/>
      <c r="C362" s="44"/>
      <c r="D362" s="43"/>
      <c r="E362" s="43"/>
      <c r="F362" s="43"/>
      <c r="G362" s="43"/>
    </row>
    <row r="363" spans="1:7" x14ac:dyDescent="0.2">
      <c r="A363" s="42"/>
      <c r="B363" s="43"/>
      <c r="C363" s="44"/>
      <c r="D363" s="43"/>
      <c r="E363" s="43"/>
      <c r="F363" s="43"/>
      <c r="G363" s="43"/>
    </row>
    <row r="364" spans="1:7" x14ac:dyDescent="0.2">
      <c r="A364" s="42"/>
      <c r="B364" s="43"/>
      <c r="C364" s="44"/>
      <c r="D364" s="43"/>
      <c r="E364" s="43"/>
      <c r="F364" s="43"/>
      <c r="G364" s="43"/>
    </row>
    <row r="365" spans="1:7" x14ac:dyDescent="0.2">
      <c r="A365" s="42"/>
      <c r="B365" s="43"/>
      <c r="C365" s="44"/>
      <c r="D365" s="43"/>
      <c r="E365" s="43"/>
      <c r="F365" s="43"/>
      <c r="G365" s="43"/>
    </row>
    <row r="366" spans="1:7" x14ac:dyDescent="0.2">
      <c r="A366" s="42"/>
      <c r="B366" s="43"/>
      <c r="C366" s="44"/>
      <c r="D366" s="43"/>
      <c r="E366" s="43"/>
      <c r="F366" s="43"/>
      <c r="G366" s="43"/>
    </row>
    <row r="367" spans="1:7" x14ac:dyDescent="0.2">
      <c r="A367" s="42"/>
      <c r="B367" s="43"/>
      <c r="C367" s="44"/>
      <c r="D367" s="43"/>
      <c r="E367" s="43"/>
      <c r="F367" s="43"/>
      <c r="G367" s="43"/>
    </row>
    <row r="368" spans="1:7" x14ac:dyDescent="0.2">
      <c r="A368" s="42"/>
      <c r="B368" s="43"/>
      <c r="C368" s="44"/>
      <c r="D368" s="43"/>
      <c r="E368" s="43"/>
      <c r="F368" s="43"/>
      <c r="G368" s="43"/>
    </row>
    <row r="369" spans="1:7" x14ac:dyDescent="0.2">
      <c r="A369" s="42"/>
      <c r="B369" s="43"/>
      <c r="C369" s="44"/>
      <c r="D369" s="43"/>
      <c r="E369" s="43"/>
      <c r="F369" s="43"/>
      <c r="G369" s="43"/>
    </row>
    <row r="370" spans="1:7" x14ac:dyDescent="0.2">
      <c r="A370" s="42"/>
      <c r="B370" s="43"/>
      <c r="C370" s="44"/>
      <c r="D370" s="43"/>
      <c r="E370" s="43"/>
      <c r="F370" s="43"/>
      <c r="G370" s="43"/>
    </row>
    <row r="371" spans="1:7" x14ac:dyDescent="0.2">
      <c r="A371" s="42"/>
      <c r="B371" s="43"/>
      <c r="C371" s="44"/>
      <c r="D371" s="43"/>
      <c r="E371" s="43"/>
      <c r="F371" s="43"/>
      <c r="G371" s="43"/>
    </row>
    <row r="372" spans="1:7" x14ac:dyDescent="0.2">
      <c r="A372" s="42"/>
      <c r="B372" s="43"/>
      <c r="C372" s="44"/>
      <c r="D372" s="43"/>
      <c r="E372" s="43"/>
      <c r="F372" s="43"/>
      <c r="G372" s="43"/>
    </row>
    <row r="373" spans="1:7" x14ac:dyDescent="0.2">
      <c r="A373" s="42"/>
      <c r="B373" s="43"/>
      <c r="C373" s="44"/>
      <c r="D373" s="43"/>
      <c r="E373" s="43"/>
      <c r="F373" s="43"/>
      <c r="G373" s="43"/>
    </row>
    <row r="374" spans="1:7" x14ac:dyDescent="0.2">
      <c r="A374" s="42"/>
      <c r="B374" s="43"/>
      <c r="C374" s="44"/>
      <c r="D374" s="43"/>
      <c r="E374" s="43"/>
      <c r="F374" s="43"/>
      <c r="G374" s="43"/>
    </row>
    <row r="375" spans="1:7" x14ac:dyDescent="0.2">
      <c r="A375" s="42"/>
      <c r="B375" s="43"/>
      <c r="C375" s="44"/>
      <c r="D375" s="43"/>
      <c r="E375" s="43"/>
      <c r="F375" s="43"/>
      <c r="G375" s="43"/>
    </row>
    <row r="376" spans="1:7" x14ac:dyDescent="0.2">
      <c r="A376" s="42"/>
      <c r="B376" s="43"/>
      <c r="C376" s="44"/>
      <c r="D376" s="43"/>
      <c r="E376" s="43"/>
      <c r="F376" s="43"/>
      <c r="G376" s="43"/>
    </row>
    <row r="377" spans="1:7" x14ac:dyDescent="0.2">
      <c r="A377" s="42"/>
      <c r="B377" s="43"/>
      <c r="C377" s="44"/>
      <c r="D377" s="43"/>
      <c r="E377" s="43"/>
      <c r="F377" s="43"/>
      <c r="G377" s="43"/>
    </row>
    <row r="378" spans="1:7" x14ac:dyDescent="0.2">
      <c r="A378" s="42"/>
      <c r="B378" s="43"/>
      <c r="C378" s="44"/>
      <c r="D378" s="43"/>
      <c r="E378" s="43"/>
      <c r="F378" s="43"/>
      <c r="G378" s="43"/>
    </row>
    <row r="379" spans="1:7" x14ac:dyDescent="0.2">
      <c r="A379" s="42"/>
      <c r="B379" s="43"/>
      <c r="C379" s="44"/>
      <c r="D379" s="43"/>
      <c r="E379" s="43"/>
      <c r="F379" s="43"/>
      <c r="G379" s="43"/>
    </row>
    <row r="380" spans="1:7" x14ac:dyDescent="0.2">
      <c r="A380" s="42"/>
      <c r="B380" s="43"/>
      <c r="C380" s="44"/>
      <c r="D380" s="43"/>
      <c r="E380" s="43"/>
      <c r="F380" s="43"/>
      <c r="G380" s="43"/>
    </row>
    <row r="381" spans="1:7" x14ac:dyDescent="0.2">
      <c r="A381" s="42"/>
      <c r="B381" s="43"/>
      <c r="C381" s="44"/>
      <c r="D381" s="43"/>
      <c r="E381" s="43"/>
      <c r="F381" s="43"/>
      <c r="G381" s="43"/>
    </row>
    <row r="382" spans="1:7" x14ac:dyDescent="0.2">
      <c r="A382" s="42"/>
      <c r="B382" s="43"/>
      <c r="C382" s="44"/>
      <c r="D382" s="43"/>
      <c r="E382" s="43"/>
      <c r="F382" s="43"/>
      <c r="G382" s="43"/>
    </row>
    <row r="383" spans="1:7" x14ac:dyDescent="0.2">
      <c r="A383" s="42"/>
      <c r="B383" s="43"/>
      <c r="C383" s="44"/>
      <c r="D383" s="43"/>
      <c r="E383" s="43"/>
      <c r="F383" s="43"/>
      <c r="G383" s="43"/>
    </row>
    <row r="384" spans="1:7" x14ac:dyDescent="0.2">
      <c r="A384" s="42"/>
      <c r="B384" s="43"/>
      <c r="C384" s="44"/>
      <c r="D384" s="43"/>
      <c r="E384" s="43"/>
      <c r="F384" s="43"/>
      <c r="G384" s="43"/>
    </row>
    <row r="385" spans="1:7" x14ac:dyDescent="0.2">
      <c r="A385" s="42"/>
      <c r="B385" s="43"/>
      <c r="C385" s="44"/>
      <c r="D385" s="43"/>
      <c r="E385" s="43"/>
      <c r="F385" s="43"/>
      <c r="G385" s="43"/>
    </row>
    <row r="386" spans="1:7" x14ac:dyDescent="0.2">
      <c r="A386" s="42"/>
      <c r="B386" s="43"/>
      <c r="C386" s="44"/>
      <c r="D386" s="43"/>
      <c r="E386" s="43"/>
      <c r="F386" s="43"/>
      <c r="G386" s="43"/>
    </row>
    <row r="387" spans="1:7" x14ac:dyDescent="0.2">
      <c r="A387" s="42"/>
      <c r="B387" s="43"/>
      <c r="C387" s="44"/>
      <c r="D387" s="43"/>
      <c r="E387" s="43"/>
      <c r="F387" s="43"/>
      <c r="G387" s="43"/>
    </row>
    <row r="388" spans="1:7" x14ac:dyDescent="0.2">
      <c r="A388" s="42"/>
      <c r="B388" s="43"/>
      <c r="C388" s="44"/>
      <c r="D388" s="43"/>
      <c r="E388" s="43"/>
      <c r="F388" s="43"/>
      <c r="G388" s="43"/>
    </row>
    <row r="389" spans="1:7" x14ac:dyDescent="0.2">
      <c r="A389" s="42"/>
      <c r="B389" s="43"/>
      <c r="C389" s="44"/>
      <c r="D389" s="43"/>
      <c r="E389" s="43"/>
      <c r="F389" s="43"/>
      <c r="G389" s="43"/>
    </row>
    <row r="390" spans="1:7" x14ac:dyDescent="0.2">
      <c r="A390" s="42"/>
      <c r="B390" s="43"/>
      <c r="C390" s="44"/>
      <c r="D390" s="43"/>
      <c r="E390" s="43"/>
      <c r="F390" s="43"/>
      <c r="G390" s="43"/>
    </row>
    <row r="391" spans="1:7" x14ac:dyDescent="0.2">
      <c r="A391" s="42"/>
      <c r="B391" s="43"/>
      <c r="C391" s="44"/>
      <c r="D391" s="43"/>
      <c r="E391" s="43"/>
      <c r="F391" s="43"/>
      <c r="G391" s="43"/>
    </row>
    <row r="392" spans="1:7" x14ac:dyDescent="0.2">
      <c r="A392" s="42"/>
      <c r="B392" s="43"/>
      <c r="C392" s="44"/>
      <c r="D392" s="43"/>
      <c r="E392" s="43"/>
      <c r="F392" s="43"/>
      <c r="G392" s="43"/>
    </row>
    <row r="393" spans="1:7" x14ac:dyDescent="0.2">
      <c r="A393" s="42"/>
      <c r="B393" s="43"/>
      <c r="C393" s="44"/>
      <c r="D393" s="43"/>
      <c r="E393" s="43"/>
      <c r="F393" s="43"/>
      <c r="G393" s="43"/>
    </row>
    <row r="394" spans="1:7" x14ac:dyDescent="0.2">
      <c r="A394" s="42"/>
      <c r="B394" s="43"/>
      <c r="C394" s="44"/>
      <c r="D394" s="43"/>
      <c r="E394" s="43"/>
      <c r="F394" s="43"/>
      <c r="G394" s="43"/>
    </row>
    <row r="395" spans="1:7" x14ac:dyDescent="0.2">
      <c r="A395" s="42"/>
      <c r="B395" s="43"/>
      <c r="C395" s="44"/>
      <c r="D395" s="43"/>
      <c r="E395" s="43"/>
      <c r="F395" s="43"/>
      <c r="G395" s="43"/>
    </row>
    <row r="396" spans="1:7" x14ac:dyDescent="0.2">
      <c r="A396" s="42"/>
      <c r="B396" s="43"/>
      <c r="C396" s="44"/>
      <c r="D396" s="43"/>
      <c r="E396" s="43"/>
      <c r="F396" s="43"/>
      <c r="G396" s="43"/>
    </row>
    <row r="397" spans="1:7" x14ac:dyDescent="0.2">
      <c r="A397" s="42"/>
      <c r="B397" s="43"/>
      <c r="C397" s="44"/>
      <c r="D397" s="43"/>
      <c r="E397" s="43"/>
      <c r="F397" s="43"/>
      <c r="G397" s="43"/>
    </row>
    <row r="398" spans="1:7" x14ac:dyDescent="0.2">
      <c r="A398" s="42"/>
      <c r="B398" s="43"/>
      <c r="C398" s="44"/>
      <c r="D398" s="43"/>
      <c r="E398" s="43"/>
      <c r="F398" s="43"/>
      <c r="G398" s="43"/>
    </row>
    <row r="399" spans="1:7" x14ac:dyDescent="0.2">
      <c r="A399" s="42"/>
      <c r="B399" s="43"/>
      <c r="C399" s="44"/>
      <c r="D399" s="43"/>
      <c r="E399" s="43"/>
      <c r="F399" s="43"/>
      <c r="G399" s="43"/>
    </row>
    <row r="400" spans="1:7" x14ac:dyDescent="0.2">
      <c r="A400" s="42"/>
      <c r="B400" s="43"/>
      <c r="C400" s="44"/>
      <c r="D400" s="43"/>
      <c r="E400" s="43"/>
      <c r="F400" s="43"/>
      <c r="G400" s="43"/>
    </row>
    <row r="401" spans="1:7" x14ac:dyDescent="0.2">
      <c r="A401" s="42"/>
      <c r="B401" s="43"/>
      <c r="C401" s="44"/>
      <c r="D401" s="43"/>
      <c r="E401" s="43"/>
      <c r="F401" s="43"/>
      <c r="G401" s="43"/>
    </row>
    <row r="402" spans="1:7" x14ac:dyDescent="0.2">
      <c r="A402" s="42"/>
      <c r="B402" s="43"/>
      <c r="C402" s="44"/>
      <c r="D402" s="43"/>
      <c r="E402" s="43"/>
      <c r="F402" s="43"/>
      <c r="G402" s="43"/>
    </row>
    <row r="403" spans="1:7" x14ac:dyDescent="0.2">
      <c r="A403" s="42"/>
      <c r="B403" s="43"/>
      <c r="C403" s="44"/>
      <c r="D403" s="43"/>
      <c r="E403" s="43"/>
      <c r="F403" s="43"/>
      <c r="G403" s="43"/>
    </row>
    <row r="404" spans="1:7" x14ac:dyDescent="0.2">
      <c r="A404" s="42"/>
      <c r="B404" s="43"/>
      <c r="C404" s="44"/>
      <c r="D404" s="43"/>
      <c r="E404" s="43"/>
      <c r="F404" s="43"/>
      <c r="G404" s="43"/>
    </row>
    <row r="405" spans="1:7" x14ac:dyDescent="0.2">
      <c r="A405" s="42"/>
      <c r="B405" s="43"/>
      <c r="C405" s="44"/>
      <c r="D405" s="43"/>
      <c r="E405" s="43"/>
      <c r="F405" s="43"/>
      <c r="G405" s="43"/>
    </row>
    <row r="406" spans="1:7" x14ac:dyDescent="0.2">
      <c r="A406" s="42"/>
      <c r="B406" s="43"/>
      <c r="C406" s="44"/>
      <c r="D406" s="43"/>
      <c r="E406" s="43"/>
      <c r="F406" s="43"/>
      <c r="G406" s="43"/>
    </row>
    <row r="407" spans="1:7" x14ac:dyDescent="0.2">
      <c r="A407" s="42"/>
      <c r="B407" s="43"/>
      <c r="C407" s="44"/>
      <c r="D407" s="43"/>
      <c r="E407" s="43"/>
      <c r="F407" s="43"/>
      <c r="G407" s="43"/>
    </row>
    <row r="408" spans="1:7" x14ac:dyDescent="0.2">
      <c r="A408" s="42"/>
      <c r="B408" s="43"/>
      <c r="C408" s="44"/>
      <c r="D408" s="43"/>
      <c r="E408" s="43"/>
      <c r="F408" s="43"/>
      <c r="G408" s="43"/>
    </row>
    <row r="409" spans="1:7" x14ac:dyDescent="0.2">
      <c r="A409" s="42"/>
      <c r="B409" s="43"/>
      <c r="C409" s="44"/>
      <c r="D409" s="43"/>
      <c r="E409" s="43"/>
      <c r="F409" s="43"/>
      <c r="G409" s="43"/>
    </row>
    <row r="410" spans="1:7" x14ac:dyDescent="0.2">
      <c r="A410" s="42"/>
      <c r="B410" s="43"/>
      <c r="C410" s="44"/>
      <c r="D410" s="43"/>
      <c r="E410" s="43"/>
      <c r="F410" s="43"/>
      <c r="G410" s="43"/>
    </row>
    <row r="411" spans="1:7" x14ac:dyDescent="0.2">
      <c r="A411" s="42"/>
      <c r="B411" s="43"/>
      <c r="C411" s="44"/>
      <c r="D411" s="43"/>
      <c r="E411" s="43"/>
      <c r="F411" s="43"/>
      <c r="G411" s="43"/>
    </row>
    <row r="412" spans="1:7" x14ac:dyDescent="0.2">
      <c r="A412" s="42"/>
      <c r="B412" s="43"/>
      <c r="C412" s="44"/>
      <c r="D412" s="43"/>
      <c r="E412" s="43"/>
      <c r="F412" s="43"/>
      <c r="G412" s="43"/>
    </row>
    <row r="413" spans="1:7" x14ac:dyDescent="0.2">
      <c r="A413" s="42"/>
      <c r="B413" s="43"/>
      <c r="C413" s="44"/>
      <c r="D413" s="43"/>
      <c r="E413" s="43"/>
      <c r="F413" s="43"/>
      <c r="G413" s="43"/>
    </row>
    <row r="414" spans="1:7" x14ac:dyDescent="0.2">
      <c r="A414" s="42"/>
      <c r="B414" s="43"/>
      <c r="C414" s="44"/>
      <c r="D414" s="43"/>
      <c r="E414" s="43"/>
      <c r="F414" s="43"/>
      <c r="G414" s="43"/>
    </row>
    <row r="415" spans="1:7" x14ac:dyDescent="0.2">
      <c r="A415" s="42"/>
      <c r="B415" s="43"/>
      <c r="C415" s="44"/>
      <c r="D415" s="43"/>
      <c r="E415" s="43"/>
      <c r="F415" s="43"/>
      <c r="G415" s="43"/>
    </row>
    <row r="416" spans="1:7" x14ac:dyDescent="0.2">
      <c r="A416" s="42"/>
      <c r="B416" s="43"/>
      <c r="C416" s="44"/>
      <c r="D416" s="43"/>
      <c r="E416" s="43"/>
      <c r="F416" s="43"/>
      <c r="G416" s="43"/>
    </row>
    <row r="417" spans="1:7" x14ac:dyDescent="0.2">
      <c r="A417" s="42"/>
      <c r="B417" s="43"/>
      <c r="C417" s="44"/>
      <c r="D417" s="43"/>
      <c r="E417" s="43"/>
      <c r="F417" s="43"/>
      <c r="G417" s="43"/>
    </row>
    <row r="418" spans="1:7" x14ac:dyDescent="0.2">
      <c r="A418" s="42"/>
      <c r="B418" s="43"/>
      <c r="C418" s="44"/>
      <c r="D418" s="43"/>
      <c r="E418" s="43"/>
      <c r="F418" s="43"/>
      <c r="G418" s="43"/>
    </row>
    <row r="419" spans="1:7" x14ac:dyDescent="0.2">
      <c r="A419" s="42"/>
      <c r="B419" s="43"/>
      <c r="C419" s="44"/>
      <c r="D419" s="43"/>
      <c r="E419" s="43"/>
      <c r="F419" s="43"/>
      <c r="G419" s="43"/>
    </row>
    <row r="420" spans="1:7" x14ac:dyDescent="0.2">
      <c r="A420" s="42"/>
      <c r="B420" s="43"/>
      <c r="C420" s="44"/>
      <c r="D420" s="43"/>
      <c r="E420" s="43"/>
      <c r="F420" s="43"/>
      <c r="G420" s="43"/>
    </row>
    <row r="421" spans="1:7" x14ac:dyDescent="0.2">
      <c r="A421" s="42"/>
      <c r="B421" s="43"/>
      <c r="C421" s="44"/>
      <c r="D421" s="43"/>
      <c r="E421" s="43"/>
      <c r="F421" s="43"/>
      <c r="G421" s="43"/>
    </row>
    <row r="422" spans="1:7" x14ac:dyDescent="0.2">
      <c r="A422" s="42"/>
      <c r="B422" s="43"/>
      <c r="C422" s="44"/>
      <c r="D422" s="43"/>
      <c r="E422" s="43"/>
      <c r="F422" s="43"/>
      <c r="G422" s="43"/>
    </row>
    <row r="423" spans="1:7" x14ac:dyDescent="0.2">
      <c r="A423" s="42"/>
      <c r="B423" s="43"/>
      <c r="C423" s="44"/>
      <c r="D423" s="43"/>
      <c r="E423" s="43"/>
      <c r="F423" s="43"/>
      <c r="G423" s="43"/>
    </row>
    <row r="424" spans="1:7" x14ac:dyDescent="0.2">
      <c r="A424" s="42"/>
      <c r="B424" s="43"/>
      <c r="C424" s="44"/>
      <c r="D424" s="43"/>
      <c r="E424" s="43"/>
      <c r="F424" s="43"/>
      <c r="G424" s="43"/>
    </row>
    <row r="425" spans="1:7" x14ac:dyDescent="0.2">
      <c r="A425" s="42"/>
      <c r="B425" s="43"/>
      <c r="C425" s="44"/>
      <c r="D425" s="43"/>
      <c r="E425" s="43"/>
      <c r="F425" s="43"/>
      <c r="G425" s="43"/>
    </row>
    <row r="426" spans="1:7" x14ac:dyDescent="0.2">
      <c r="A426" s="42"/>
      <c r="B426" s="43"/>
      <c r="C426" s="44"/>
      <c r="D426" s="43"/>
      <c r="E426" s="43"/>
      <c r="F426" s="43"/>
      <c r="G426" s="43"/>
    </row>
    <row r="427" spans="1:7" x14ac:dyDescent="0.2">
      <c r="A427" s="42"/>
      <c r="B427" s="43"/>
      <c r="C427" s="44"/>
      <c r="D427" s="43"/>
      <c r="E427" s="43"/>
      <c r="F427" s="43"/>
      <c r="G427" s="43"/>
    </row>
    <row r="428" spans="1:7" x14ac:dyDescent="0.2">
      <c r="A428" s="42"/>
      <c r="B428" s="43"/>
      <c r="C428" s="44"/>
      <c r="D428" s="43"/>
      <c r="E428" s="43"/>
      <c r="F428" s="43"/>
      <c r="G428" s="43"/>
    </row>
    <row r="429" spans="1:7" x14ac:dyDescent="0.2">
      <c r="A429" s="42"/>
      <c r="B429" s="43"/>
      <c r="C429" s="44"/>
      <c r="D429" s="43"/>
      <c r="E429" s="43"/>
      <c r="F429" s="43"/>
      <c r="G429" s="43"/>
    </row>
    <row r="430" spans="1:7" x14ac:dyDescent="0.2">
      <c r="A430" s="42"/>
      <c r="B430" s="43"/>
      <c r="C430" s="44"/>
      <c r="D430" s="43"/>
      <c r="E430" s="43"/>
      <c r="F430" s="43"/>
      <c r="G430" s="43"/>
    </row>
    <row r="431" spans="1:7" x14ac:dyDescent="0.2">
      <c r="A431" s="42"/>
      <c r="B431" s="43"/>
      <c r="C431" s="44"/>
      <c r="D431" s="43"/>
      <c r="E431" s="43"/>
      <c r="F431" s="43"/>
      <c r="G431" s="43"/>
    </row>
    <row r="432" spans="1:7" x14ac:dyDescent="0.2">
      <c r="A432" s="42"/>
      <c r="B432" s="43"/>
      <c r="C432" s="44"/>
      <c r="D432" s="43"/>
      <c r="E432" s="43"/>
      <c r="F432" s="43"/>
      <c r="G432" s="43"/>
    </row>
    <row r="433" spans="1:7" x14ac:dyDescent="0.2">
      <c r="A433" s="42"/>
      <c r="B433" s="43"/>
      <c r="C433" s="44"/>
      <c r="D433" s="43"/>
      <c r="E433" s="43"/>
      <c r="F433" s="43"/>
      <c r="G433" s="43"/>
    </row>
    <row r="434" spans="1:7" x14ac:dyDescent="0.2">
      <c r="A434" s="42"/>
      <c r="B434" s="43"/>
      <c r="C434" s="44"/>
      <c r="D434" s="43"/>
      <c r="E434" s="43"/>
      <c r="F434" s="43"/>
      <c r="G434" s="43"/>
    </row>
    <row r="435" spans="1:7" x14ac:dyDescent="0.2">
      <c r="A435" s="42"/>
      <c r="B435" s="43"/>
      <c r="C435" s="44"/>
      <c r="D435" s="43"/>
      <c r="E435" s="43"/>
      <c r="F435" s="43"/>
      <c r="G435" s="43"/>
    </row>
    <row r="436" spans="1:7" x14ac:dyDescent="0.2">
      <c r="A436" s="42"/>
      <c r="B436" s="43"/>
      <c r="C436" s="44"/>
      <c r="D436" s="43"/>
      <c r="E436" s="43"/>
      <c r="F436" s="43"/>
      <c r="G436" s="43"/>
    </row>
    <row r="437" spans="1:7" x14ac:dyDescent="0.2">
      <c r="A437" s="42"/>
      <c r="B437" s="43"/>
      <c r="C437" s="44"/>
      <c r="D437" s="43"/>
      <c r="E437" s="43"/>
      <c r="F437" s="43"/>
      <c r="G437" s="43"/>
    </row>
    <row r="438" spans="1:7" x14ac:dyDescent="0.2">
      <c r="A438" s="42"/>
      <c r="B438" s="43"/>
      <c r="C438" s="44"/>
      <c r="D438" s="43"/>
      <c r="E438" s="43"/>
      <c r="F438" s="43"/>
      <c r="G438" s="43"/>
    </row>
    <row r="439" spans="1:7" x14ac:dyDescent="0.2">
      <c r="A439" s="42"/>
      <c r="B439" s="43"/>
      <c r="C439" s="44"/>
      <c r="D439" s="43"/>
      <c r="E439" s="43"/>
      <c r="F439" s="43"/>
      <c r="G439" s="43"/>
    </row>
    <row r="440" spans="1:7" x14ac:dyDescent="0.2">
      <c r="A440" s="42"/>
      <c r="B440" s="43"/>
      <c r="C440" s="44"/>
      <c r="D440" s="43"/>
      <c r="E440" s="43"/>
      <c r="F440" s="43"/>
      <c r="G440" s="43"/>
    </row>
    <row r="441" spans="1:7" x14ac:dyDescent="0.2">
      <c r="A441" s="42"/>
      <c r="B441" s="43"/>
      <c r="C441" s="44"/>
      <c r="D441" s="43"/>
      <c r="E441" s="43"/>
      <c r="F441" s="43"/>
      <c r="G441" s="43"/>
    </row>
    <row r="442" spans="1:7" x14ac:dyDescent="0.2">
      <c r="A442" s="42"/>
      <c r="B442" s="43"/>
      <c r="C442" s="44"/>
      <c r="D442" s="43"/>
      <c r="E442" s="43"/>
      <c r="F442" s="43"/>
      <c r="G442" s="43"/>
    </row>
    <row r="443" spans="1:7" x14ac:dyDescent="0.2">
      <c r="A443" s="42"/>
      <c r="B443" s="43"/>
      <c r="C443" s="44"/>
      <c r="D443" s="43"/>
      <c r="E443" s="43"/>
      <c r="F443" s="43"/>
      <c r="G443" s="43"/>
    </row>
    <row r="444" spans="1:7" x14ac:dyDescent="0.2">
      <c r="A444" s="42"/>
      <c r="B444" s="43"/>
      <c r="C444" s="44"/>
      <c r="D444" s="43"/>
      <c r="E444" s="43"/>
      <c r="F444" s="43"/>
      <c r="G444" s="43"/>
    </row>
    <row r="445" spans="1:7" x14ac:dyDescent="0.2">
      <c r="A445" s="42"/>
      <c r="B445" s="43"/>
      <c r="C445" s="44"/>
      <c r="D445" s="43"/>
      <c r="E445" s="43"/>
      <c r="F445" s="43"/>
      <c r="G445" s="43"/>
    </row>
    <row r="446" spans="1:7" x14ac:dyDescent="0.2">
      <c r="A446" s="42"/>
      <c r="B446" s="43"/>
      <c r="C446" s="44"/>
      <c r="D446" s="43"/>
      <c r="E446" s="43"/>
      <c r="F446" s="43"/>
      <c r="G446" s="43"/>
    </row>
    <row r="447" spans="1:7" x14ac:dyDescent="0.2">
      <c r="A447" s="42"/>
      <c r="B447" s="43"/>
      <c r="C447" s="44"/>
      <c r="D447" s="43"/>
      <c r="E447" s="43"/>
      <c r="F447" s="43"/>
      <c r="G447" s="43"/>
    </row>
    <row r="448" spans="1:7" x14ac:dyDescent="0.2">
      <c r="A448" s="42"/>
      <c r="B448" s="43"/>
      <c r="C448" s="44"/>
      <c r="D448" s="43"/>
      <c r="E448" s="43"/>
      <c r="F448" s="43"/>
      <c r="G448" s="43"/>
    </row>
    <row r="449" spans="1:7" x14ac:dyDescent="0.2">
      <c r="A449" s="42"/>
      <c r="B449" s="43"/>
      <c r="C449" s="44"/>
      <c r="D449" s="43"/>
      <c r="E449" s="43"/>
      <c r="F449" s="43"/>
      <c r="G449" s="43"/>
    </row>
    <row r="450" spans="1:7" x14ac:dyDescent="0.2">
      <c r="A450" s="42"/>
      <c r="B450" s="43"/>
      <c r="C450" s="44"/>
      <c r="D450" s="43"/>
      <c r="E450" s="43"/>
      <c r="F450" s="43"/>
      <c r="G450" s="43"/>
    </row>
    <row r="451" spans="1:7" x14ac:dyDescent="0.2">
      <c r="A451" s="42"/>
      <c r="B451" s="43"/>
      <c r="C451" s="44"/>
      <c r="D451" s="43"/>
      <c r="E451" s="43"/>
      <c r="F451" s="43"/>
      <c r="G451" s="43"/>
    </row>
    <row r="452" spans="1:7" x14ac:dyDescent="0.2">
      <c r="A452" s="42"/>
      <c r="B452" s="43"/>
      <c r="C452" s="44"/>
      <c r="D452" s="43"/>
      <c r="E452" s="43"/>
      <c r="F452" s="43"/>
      <c r="G452" s="43"/>
    </row>
    <row r="453" spans="1:7" x14ac:dyDescent="0.2">
      <c r="A453" s="42"/>
      <c r="B453" s="43"/>
      <c r="C453" s="44"/>
      <c r="D453" s="43"/>
      <c r="E453" s="43"/>
      <c r="F453" s="43"/>
      <c r="G453" s="43"/>
    </row>
  </sheetData>
  <mergeCells count="5">
    <mergeCell ref="A6:G6"/>
    <mergeCell ref="A7:G7"/>
    <mergeCell ref="A9:A10"/>
    <mergeCell ref="B9:D9"/>
    <mergeCell ref="E9:G9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8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0070C0"/>
  </sheetPr>
  <dimension ref="A1:G453"/>
  <sheetViews>
    <sheetView view="pageBreakPreview" zoomScaleNormal="100" zoomScaleSheetLayoutView="100" workbookViewId="0">
      <pane xSplit="1" ySplit="12" topLeftCell="B46" activePane="bottomRight" state="frozen"/>
      <selection pane="topRight" activeCell="B1" sqref="B1"/>
      <selection pane="bottomLeft" activeCell="A13" sqref="A13"/>
      <selection pane="bottomRight" activeCell="B13" sqref="B13"/>
    </sheetView>
  </sheetViews>
  <sheetFormatPr defaultRowHeight="11.25" x14ac:dyDescent="0.2"/>
  <cols>
    <col min="1" max="1" width="45.83203125" style="7" customWidth="1"/>
    <col min="2" max="2" width="18.83203125" style="2" customWidth="1"/>
    <col min="3" max="3" width="18.83203125" style="8" customWidth="1"/>
    <col min="4" max="4" width="13.83203125" style="2" customWidth="1"/>
    <col min="5" max="6" width="18.83203125" style="2" customWidth="1"/>
    <col min="7" max="7" width="13.83203125" style="2" customWidth="1"/>
    <col min="8" max="16384" width="9.33203125" style="2"/>
  </cols>
  <sheetData>
    <row r="1" spans="1:7" x14ac:dyDescent="0.2">
      <c r="A1" s="1"/>
      <c r="C1" s="2"/>
      <c r="D1" s="1"/>
      <c r="E1" s="1"/>
      <c r="F1" s="3"/>
      <c r="G1" s="1"/>
    </row>
    <row r="2" spans="1:7" x14ac:dyDescent="0.2">
      <c r="A2" s="1"/>
      <c r="C2" s="2"/>
      <c r="D2" s="1"/>
      <c r="E2" s="1"/>
      <c r="F2" s="4"/>
      <c r="G2" s="1"/>
    </row>
    <row r="3" spans="1:7" x14ac:dyDescent="0.2">
      <c r="A3" s="1"/>
      <c r="C3" s="2"/>
      <c r="D3" s="1"/>
      <c r="E3" s="1"/>
      <c r="F3" s="4"/>
      <c r="G3" s="1"/>
    </row>
    <row r="4" spans="1:7" x14ac:dyDescent="0.2">
      <c r="A4" s="1"/>
      <c r="C4" s="2"/>
      <c r="D4" s="1"/>
      <c r="E4" s="1"/>
      <c r="F4" s="4"/>
      <c r="G4" s="1"/>
    </row>
    <row r="5" spans="1:7" x14ac:dyDescent="0.2">
      <c r="A5" s="5"/>
      <c r="B5" s="5"/>
      <c r="C5" s="5"/>
      <c r="D5" s="5"/>
      <c r="E5" s="5"/>
      <c r="F5" s="5"/>
      <c r="G5" s="5"/>
    </row>
    <row r="6" spans="1:7" ht="23.25" customHeight="1" x14ac:dyDescent="0.2">
      <c r="A6" s="54" t="s">
        <v>448</v>
      </c>
      <c r="B6" s="54"/>
      <c r="C6" s="54"/>
      <c r="D6" s="54"/>
      <c r="E6" s="54"/>
      <c r="F6" s="54"/>
      <c r="G6" s="54"/>
    </row>
    <row r="7" spans="1:7" ht="12.75" x14ac:dyDescent="0.2">
      <c r="A7" s="54" t="str">
        <f>"WYDATKI "&amp;(UPPER(MID([11]Table!$D$26,10,99)))</f>
        <v>WYDATKI URSUS</v>
      </c>
      <c r="B7" s="54"/>
      <c r="C7" s="54"/>
      <c r="D7" s="54"/>
      <c r="E7" s="54"/>
      <c r="F7" s="54"/>
      <c r="G7" s="54"/>
    </row>
    <row r="8" spans="1:7" x14ac:dyDescent="0.2">
      <c r="A8" s="2"/>
      <c r="C8" s="2"/>
    </row>
    <row r="9" spans="1:7" s="12" customFormat="1" ht="18" customHeight="1" x14ac:dyDescent="0.2">
      <c r="A9" s="55" t="s">
        <v>2</v>
      </c>
      <c r="B9" s="56" t="s">
        <v>3</v>
      </c>
      <c r="C9" s="56"/>
      <c r="D9" s="56"/>
      <c r="E9" s="56" t="s">
        <v>12</v>
      </c>
      <c r="F9" s="56"/>
      <c r="G9" s="56"/>
    </row>
    <row r="10" spans="1:7" s="14" customFormat="1" ht="23.25" customHeight="1" x14ac:dyDescent="0.2">
      <c r="A10" s="55"/>
      <c r="B10" s="13" t="s">
        <v>3</v>
      </c>
      <c r="C10" s="13" t="s">
        <v>1</v>
      </c>
      <c r="D10" s="13" t="s">
        <v>13</v>
      </c>
      <c r="E10" s="13" t="s">
        <v>3</v>
      </c>
      <c r="F10" s="13" t="s">
        <v>1</v>
      </c>
      <c r="G10" s="13" t="s">
        <v>14</v>
      </c>
    </row>
    <row r="11" spans="1:7" s="50" customFormat="1" ht="9.75" x14ac:dyDescent="0.2">
      <c r="A11" s="48">
        <v>1</v>
      </c>
      <c r="B11" s="49">
        <v>2</v>
      </c>
      <c r="C11" s="49">
        <v>3</v>
      </c>
      <c r="D11" s="49">
        <v>4</v>
      </c>
      <c r="E11" s="49">
        <v>5</v>
      </c>
      <c r="F11" s="49">
        <v>6</v>
      </c>
      <c r="G11" s="49">
        <v>7</v>
      </c>
    </row>
    <row r="12" spans="1:7" s="6" customFormat="1" x14ac:dyDescent="0.2">
      <c r="A12" s="15" t="s">
        <v>0</v>
      </c>
      <c r="B12" s="16">
        <v>378669085</v>
      </c>
      <c r="C12" s="17">
        <v>194667049.84999999</v>
      </c>
      <c r="D12" s="18">
        <v>51.408223581000001</v>
      </c>
      <c r="E12" s="16">
        <v>158450944</v>
      </c>
      <c r="F12" s="17">
        <v>82046634.370000005</v>
      </c>
      <c r="G12" s="18">
        <v>51.780464223999999</v>
      </c>
    </row>
    <row r="13" spans="1:7" x14ac:dyDescent="0.2">
      <c r="A13" s="19" t="s">
        <v>15</v>
      </c>
      <c r="B13" s="16">
        <v>5115240</v>
      </c>
      <c r="C13" s="17">
        <v>2691417.97</v>
      </c>
      <c r="D13" s="18">
        <v>52.615673360000002</v>
      </c>
      <c r="E13" s="16">
        <v>5115240</v>
      </c>
      <c r="F13" s="17">
        <v>2691417.97</v>
      </c>
      <c r="G13" s="18">
        <v>52.615673360000002</v>
      </c>
    </row>
    <row r="14" spans="1:7" x14ac:dyDescent="0.2">
      <c r="A14" s="20" t="s">
        <v>16</v>
      </c>
      <c r="B14" s="21">
        <v>5115240</v>
      </c>
      <c r="C14" s="22">
        <v>2691417.97</v>
      </c>
      <c r="D14" s="23">
        <v>52.615673360000002</v>
      </c>
      <c r="E14" s="21">
        <v>5115240</v>
      </c>
      <c r="F14" s="22">
        <v>2691417.97</v>
      </c>
      <c r="G14" s="23">
        <v>52.615673360000002</v>
      </c>
    </row>
    <row r="15" spans="1:7" x14ac:dyDescent="0.2">
      <c r="A15" s="24" t="s">
        <v>17</v>
      </c>
      <c r="B15" s="25">
        <v>4870240</v>
      </c>
      <c r="C15" s="26">
        <v>2687367.97</v>
      </c>
      <c r="D15" s="27">
        <v>55.179374527999997</v>
      </c>
      <c r="E15" s="25">
        <v>4870240</v>
      </c>
      <c r="F15" s="26">
        <v>2687367.97</v>
      </c>
      <c r="G15" s="27">
        <v>55.179374527999997</v>
      </c>
    </row>
    <row r="16" spans="1:7" x14ac:dyDescent="0.2">
      <c r="A16" s="28" t="s">
        <v>18</v>
      </c>
      <c r="B16" s="29">
        <v>4676240</v>
      </c>
      <c r="C16" s="30">
        <v>2589517.7599999998</v>
      </c>
      <c r="D16" s="31">
        <v>55.376066240999997</v>
      </c>
      <c r="E16" s="29">
        <v>4676240</v>
      </c>
      <c r="F16" s="30">
        <v>2589517.7599999998</v>
      </c>
      <c r="G16" s="31">
        <v>55.376066240999997</v>
      </c>
    </row>
    <row r="17" spans="1:7" ht="22.5" x14ac:dyDescent="0.2">
      <c r="A17" s="28" t="s">
        <v>225</v>
      </c>
      <c r="B17" s="29">
        <v>4000</v>
      </c>
      <c r="C17" s="32">
        <v>0</v>
      </c>
      <c r="D17" s="33">
        <v>0</v>
      </c>
      <c r="E17" s="29">
        <v>4000</v>
      </c>
      <c r="F17" s="32">
        <v>0</v>
      </c>
      <c r="G17" s="33">
        <v>0</v>
      </c>
    </row>
    <row r="18" spans="1:7" x14ac:dyDescent="0.2">
      <c r="A18" s="28" t="s">
        <v>19</v>
      </c>
      <c r="B18" s="29">
        <v>190000</v>
      </c>
      <c r="C18" s="30">
        <v>97850.21</v>
      </c>
      <c r="D18" s="31">
        <v>51.500110526</v>
      </c>
      <c r="E18" s="29">
        <v>190000</v>
      </c>
      <c r="F18" s="30">
        <v>97850.21</v>
      </c>
      <c r="G18" s="31">
        <v>51.500110526</v>
      </c>
    </row>
    <row r="19" spans="1:7" x14ac:dyDescent="0.2">
      <c r="A19" s="24" t="s">
        <v>20</v>
      </c>
      <c r="B19" s="25">
        <v>95000</v>
      </c>
      <c r="C19" s="36">
        <v>0</v>
      </c>
      <c r="D19" s="37">
        <v>0</v>
      </c>
      <c r="E19" s="25">
        <v>95000</v>
      </c>
      <c r="F19" s="36">
        <v>0</v>
      </c>
      <c r="G19" s="37">
        <v>0</v>
      </c>
    </row>
    <row r="20" spans="1:7" x14ac:dyDescent="0.2">
      <c r="A20" s="28" t="s">
        <v>21</v>
      </c>
      <c r="B20" s="29">
        <v>95000</v>
      </c>
      <c r="C20" s="32">
        <v>0</v>
      </c>
      <c r="D20" s="33">
        <v>0</v>
      </c>
      <c r="E20" s="29">
        <v>95000</v>
      </c>
      <c r="F20" s="32">
        <v>0</v>
      </c>
      <c r="G20" s="33">
        <v>0</v>
      </c>
    </row>
    <row r="21" spans="1:7" x14ac:dyDescent="0.2">
      <c r="A21" s="24" t="s">
        <v>22</v>
      </c>
      <c r="B21" s="25">
        <v>150000</v>
      </c>
      <c r="C21" s="26">
        <v>4050</v>
      </c>
      <c r="D21" s="27">
        <v>2.7</v>
      </c>
      <c r="E21" s="25">
        <v>150000</v>
      </c>
      <c r="F21" s="26">
        <v>4050</v>
      </c>
      <c r="G21" s="27">
        <v>2.7</v>
      </c>
    </row>
    <row r="22" spans="1:7" ht="22.5" x14ac:dyDescent="0.2">
      <c r="A22" s="19" t="s">
        <v>23</v>
      </c>
      <c r="B22" s="16">
        <v>10764211</v>
      </c>
      <c r="C22" s="17">
        <v>4114209.52</v>
      </c>
      <c r="D22" s="18">
        <v>38.22118983</v>
      </c>
      <c r="E22" s="16">
        <v>10764211</v>
      </c>
      <c r="F22" s="17">
        <v>4114209.52</v>
      </c>
      <c r="G22" s="18">
        <v>38.22118983</v>
      </c>
    </row>
    <row r="23" spans="1:7" x14ac:dyDescent="0.2">
      <c r="A23" s="20" t="s">
        <v>24</v>
      </c>
      <c r="B23" s="21">
        <v>43000</v>
      </c>
      <c r="C23" s="22">
        <v>18476.78</v>
      </c>
      <c r="D23" s="23">
        <v>42.969255814</v>
      </c>
      <c r="E23" s="21">
        <v>43000</v>
      </c>
      <c r="F23" s="22">
        <v>18476.78</v>
      </c>
      <c r="G23" s="23">
        <v>42.969255814</v>
      </c>
    </row>
    <row r="24" spans="1:7" ht="21" x14ac:dyDescent="0.2">
      <c r="A24" s="24" t="s">
        <v>25</v>
      </c>
      <c r="B24" s="25">
        <v>43000</v>
      </c>
      <c r="C24" s="26">
        <v>18476.78</v>
      </c>
      <c r="D24" s="27">
        <v>42.969255814</v>
      </c>
      <c r="E24" s="25">
        <v>43000</v>
      </c>
      <c r="F24" s="26">
        <v>18476.78</v>
      </c>
      <c r="G24" s="27">
        <v>42.969255814</v>
      </c>
    </row>
    <row r="25" spans="1:7" ht="33.75" x14ac:dyDescent="0.2">
      <c r="A25" s="20" t="s">
        <v>26</v>
      </c>
      <c r="B25" s="21">
        <v>8049267</v>
      </c>
      <c r="C25" s="22">
        <v>3006660.76</v>
      </c>
      <c r="D25" s="23">
        <v>37.353224337</v>
      </c>
      <c r="E25" s="21">
        <v>8049267</v>
      </c>
      <c r="F25" s="22">
        <v>3006660.76</v>
      </c>
      <c r="G25" s="23">
        <v>37.353224337</v>
      </c>
    </row>
    <row r="26" spans="1:7" ht="21" x14ac:dyDescent="0.2">
      <c r="A26" s="24" t="s">
        <v>27</v>
      </c>
      <c r="B26" s="25">
        <v>3410124</v>
      </c>
      <c r="C26" s="26">
        <v>1403585.89</v>
      </c>
      <c r="D26" s="27">
        <v>41.159379835000003</v>
      </c>
      <c r="E26" s="25">
        <v>3410124</v>
      </c>
      <c r="F26" s="26">
        <v>1403585.89</v>
      </c>
      <c r="G26" s="27">
        <v>41.159379835000003</v>
      </c>
    </row>
    <row r="27" spans="1:7" ht="21" x14ac:dyDescent="0.2">
      <c r="A27" s="24" t="s">
        <v>28</v>
      </c>
      <c r="B27" s="25">
        <v>1868638</v>
      </c>
      <c r="C27" s="26">
        <v>192871.8</v>
      </c>
      <c r="D27" s="27">
        <v>10.321517597</v>
      </c>
      <c r="E27" s="25">
        <v>1868638</v>
      </c>
      <c r="F27" s="26">
        <v>192871.8</v>
      </c>
      <c r="G27" s="27">
        <v>10.321517597</v>
      </c>
    </row>
    <row r="28" spans="1:7" x14ac:dyDescent="0.2">
      <c r="A28" s="24" t="s">
        <v>29</v>
      </c>
      <c r="B28" s="25">
        <v>2735505</v>
      </c>
      <c r="C28" s="26">
        <v>1410203.07</v>
      </c>
      <c r="D28" s="27">
        <v>51.551836680999997</v>
      </c>
      <c r="E28" s="25">
        <v>2735505</v>
      </c>
      <c r="F28" s="26">
        <v>1410203.07</v>
      </c>
      <c r="G28" s="27">
        <v>51.551836680999997</v>
      </c>
    </row>
    <row r="29" spans="1:7" ht="21" x14ac:dyDescent="0.2">
      <c r="A29" s="24" t="s">
        <v>30</v>
      </c>
      <c r="B29" s="25">
        <v>35000</v>
      </c>
      <c r="C29" s="36">
        <v>0</v>
      </c>
      <c r="D29" s="37">
        <v>0</v>
      </c>
      <c r="E29" s="25">
        <v>35000</v>
      </c>
      <c r="F29" s="36">
        <v>0</v>
      </c>
      <c r="G29" s="37">
        <v>0</v>
      </c>
    </row>
    <row r="30" spans="1:7" ht="22.5" x14ac:dyDescent="0.2">
      <c r="A30" s="20" t="s">
        <v>31</v>
      </c>
      <c r="B30" s="21">
        <v>120453</v>
      </c>
      <c r="C30" s="22">
        <v>9960.9599999999991</v>
      </c>
      <c r="D30" s="23">
        <v>8.2695823270000002</v>
      </c>
      <c r="E30" s="21">
        <v>120453</v>
      </c>
      <c r="F30" s="22">
        <v>9960.9599999999991</v>
      </c>
      <c r="G30" s="23">
        <v>8.2695823270000002</v>
      </c>
    </row>
    <row r="31" spans="1:7" ht="21" x14ac:dyDescent="0.2">
      <c r="A31" s="24" t="s">
        <v>32</v>
      </c>
      <c r="B31" s="25">
        <v>42500</v>
      </c>
      <c r="C31" s="26">
        <v>3058.2</v>
      </c>
      <c r="D31" s="27">
        <v>7.1957647060000003</v>
      </c>
      <c r="E31" s="25">
        <v>42500</v>
      </c>
      <c r="F31" s="26">
        <v>3058.2</v>
      </c>
      <c r="G31" s="27">
        <v>7.1957647060000003</v>
      </c>
    </row>
    <row r="32" spans="1:7" ht="21" x14ac:dyDescent="0.2">
      <c r="A32" s="24" t="s">
        <v>33</v>
      </c>
      <c r="B32" s="25">
        <v>77953</v>
      </c>
      <c r="C32" s="26">
        <v>6902.76</v>
      </c>
      <c r="D32" s="27">
        <v>8.8550280299999997</v>
      </c>
      <c r="E32" s="25">
        <v>77953</v>
      </c>
      <c r="F32" s="26">
        <v>6902.76</v>
      </c>
      <c r="G32" s="27">
        <v>8.8550280299999997</v>
      </c>
    </row>
    <row r="33" spans="1:7" x14ac:dyDescent="0.2">
      <c r="A33" s="20" t="s">
        <v>34</v>
      </c>
      <c r="B33" s="21">
        <v>2551491</v>
      </c>
      <c r="C33" s="22">
        <v>1079111.02</v>
      </c>
      <c r="D33" s="23">
        <v>42.293350044999997</v>
      </c>
      <c r="E33" s="21">
        <v>2551491</v>
      </c>
      <c r="F33" s="22">
        <v>1079111.02</v>
      </c>
      <c r="G33" s="23">
        <v>42.293350044999997</v>
      </c>
    </row>
    <row r="34" spans="1:7" ht="21" x14ac:dyDescent="0.2">
      <c r="A34" s="24" t="s">
        <v>35</v>
      </c>
      <c r="B34" s="25">
        <v>642078</v>
      </c>
      <c r="C34" s="26">
        <v>165695.23000000001</v>
      </c>
      <c r="D34" s="27">
        <v>25.806090536999999</v>
      </c>
      <c r="E34" s="25">
        <v>642078</v>
      </c>
      <c r="F34" s="26">
        <v>165695.23000000001</v>
      </c>
      <c r="G34" s="27">
        <v>25.806090536999999</v>
      </c>
    </row>
    <row r="35" spans="1:7" x14ac:dyDescent="0.2">
      <c r="A35" s="24" t="s">
        <v>182</v>
      </c>
      <c r="B35" s="25">
        <v>214306</v>
      </c>
      <c r="C35" s="26">
        <v>28848</v>
      </c>
      <c r="D35" s="27">
        <v>13.46112568</v>
      </c>
      <c r="E35" s="25">
        <v>214306</v>
      </c>
      <c r="F35" s="26">
        <v>28848</v>
      </c>
      <c r="G35" s="27">
        <v>13.46112568</v>
      </c>
    </row>
    <row r="36" spans="1:7" x14ac:dyDescent="0.2">
      <c r="A36" s="24" t="s">
        <v>36</v>
      </c>
      <c r="B36" s="25">
        <v>1695107</v>
      </c>
      <c r="C36" s="26">
        <v>884567.79</v>
      </c>
      <c r="D36" s="27">
        <v>52.183596080000001</v>
      </c>
      <c r="E36" s="25">
        <v>1695107</v>
      </c>
      <c r="F36" s="26">
        <v>884567.79</v>
      </c>
      <c r="G36" s="27">
        <v>52.183596080000001</v>
      </c>
    </row>
    <row r="37" spans="1:7" ht="22.5" x14ac:dyDescent="0.2">
      <c r="A37" s="19" t="s">
        <v>37</v>
      </c>
      <c r="B37" s="16">
        <v>7296266</v>
      </c>
      <c r="C37" s="17">
        <v>2013395.57</v>
      </c>
      <c r="D37" s="18">
        <v>27.594876201000002</v>
      </c>
      <c r="E37" s="16">
        <v>7296266</v>
      </c>
      <c r="F37" s="17">
        <v>2013395.57</v>
      </c>
      <c r="G37" s="18">
        <v>27.594876201000002</v>
      </c>
    </row>
    <row r="38" spans="1:7" x14ac:dyDescent="0.2">
      <c r="A38" s="20" t="s">
        <v>38</v>
      </c>
      <c r="B38" s="21">
        <v>2147400</v>
      </c>
      <c r="C38" s="22">
        <v>989069.82</v>
      </c>
      <c r="D38" s="23">
        <v>46.058946632999998</v>
      </c>
      <c r="E38" s="21">
        <v>2147400</v>
      </c>
      <c r="F38" s="22">
        <v>989069.82</v>
      </c>
      <c r="G38" s="23">
        <v>46.058946632999998</v>
      </c>
    </row>
    <row r="39" spans="1:7" x14ac:dyDescent="0.2">
      <c r="A39" s="24" t="s">
        <v>39</v>
      </c>
      <c r="B39" s="25">
        <v>1800000</v>
      </c>
      <c r="C39" s="26">
        <v>871587.27</v>
      </c>
      <c r="D39" s="27">
        <v>48.421514999999999</v>
      </c>
      <c r="E39" s="25">
        <v>1800000</v>
      </c>
      <c r="F39" s="26">
        <v>871587.27</v>
      </c>
      <c r="G39" s="27">
        <v>48.421514999999999</v>
      </c>
    </row>
    <row r="40" spans="1:7" x14ac:dyDescent="0.2">
      <c r="A40" s="28" t="s">
        <v>40</v>
      </c>
      <c r="B40" s="29">
        <v>902207</v>
      </c>
      <c r="C40" s="30">
        <v>644409.43000000005</v>
      </c>
      <c r="D40" s="31">
        <v>71.425895608999994</v>
      </c>
      <c r="E40" s="29">
        <v>902207</v>
      </c>
      <c r="F40" s="30">
        <v>644409.43000000005</v>
      </c>
      <c r="G40" s="31">
        <v>71.425895608999994</v>
      </c>
    </row>
    <row r="41" spans="1:7" x14ac:dyDescent="0.2">
      <c r="A41" s="28" t="s">
        <v>41</v>
      </c>
      <c r="B41" s="29">
        <v>897793</v>
      </c>
      <c r="C41" s="30">
        <v>227177.84</v>
      </c>
      <c r="D41" s="31">
        <v>25.304033335</v>
      </c>
      <c r="E41" s="29">
        <v>897793</v>
      </c>
      <c r="F41" s="30">
        <v>227177.84</v>
      </c>
      <c r="G41" s="31">
        <v>25.304033335</v>
      </c>
    </row>
    <row r="42" spans="1:7" x14ac:dyDescent="0.2">
      <c r="A42" s="24" t="s">
        <v>43</v>
      </c>
      <c r="B42" s="25">
        <v>15000</v>
      </c>
      <c r="C42" s="26">
        <v>5252.4</v>
      </c>
      <c r="D42" s="27">
        <v>35.015999999999998</v>
      </c>
      <c r="E42" s="25">
        <v>15000</v>
      </c>
      <c r="F42" s="26">
        <v>5252.4</v>
      </c>
      <c r="G42" s="27">
        <v>35.015999999999998</v>
      </c>
    </row>
    <row r="43" spans="1:7" x14ac:dyDescent="0.2">
      <c r="A43" s="24" t="s">
        <v>44</v>
      </c>
      <c r="B43" s="25">
        <v>173700</v>
      </c>
      <c r="C43" s="26">
        <v>66543.12</v>
      </c>
      <c r="D43" s="27">
        <v>38.309222798</v>
      </c>
      <c r="E43" s="25">
        <v>173700</v>
      </c>
      <c r="F43" s="26">
        <v>66543.12</v>
      </c>
      <c r="G43" s="27">
        <v>38.309222798</v>
      </c>
    </row>
    <row r="44" spans="1:7" x14ac:dyDescent="0.2">
      <c r="A44" s="24" t="s">
        <v>45</v>
      </c>
      <c r="B44" s="25">
        <v>40000</v>
      </c>
      <c r="C44" s="26">
        <v>4806.6400000000003</v>
      </c>
      <c r="D44" s="27">
        <v>12.0166</v>
      </c>
      <c r="E44" s="25">
        <v>40000</v>
      </c>
      <c r="F44" s="26">
        <v>4806.6400000000003</v>
      </c>
      <c r="G44" s="27">
        <v>12.0166</v>
      </c>
    </row>
    <row r="45" spans="1:7" x14ac:dyDescent="0.2">
      <c r="A45" s="24" t="s">
        <v>46</v>
      </c>
      <c r="B45" s="25">
        <v>10000</v>
      </c>
      <c r="C45" s="26">
        <v>3780</v>
      </c>
      <c r="D45" s="27">
        <v>37.799999999999997</v>
      </c>
      <c r="E45" s="25">
        <v>10000</v>
      </c>
      <c r="F45" s="26">
        <v>3780</v>
      </c>
      <c r="G45" s="27">
        <v>37.799999999999997</v>
      </c>
    </row>
    <row r="46" spans="1:7" ht="21" x14ac:dyDescent="0.2">
      <c r="A46" s="24" t="s">
        <v>47</v>
      </c>
      <c r="B46" s="25">
        <v>53700</v>
      </c>
      <c r="C46" s="26">
        <v>17982.39</v>
      </c>
      <c r="D46" s="27">
        <v>33.486759777000003</v>
      </c>
      <c r="E46" s="25">
        <v>53700</v>
      </c>
      <c r="F46" s="26">
        <v>17982.39</v>
      </c>
      <c r="G46" s="27">
        <v>33.486759777000003</v>
      </c>
    </row>
    <row r="47" spans="1:7" x14ac:dyDescent="0.2">
      <c r="A47" s="28" t="s">
        <v>48</v>
      </c>
      <c r="B47" s="29">
        <v>53700</v>
      </c>
      <c r="C47" s="30">
        <v>17982.39</v>
      </c>
      <c r="D47" s="31">
        <v>33.486759777000003</v>
      </c>
      <c r="E47" s="29">
        <v>53700</v>
      </c>
      <c r="F47" s="30">
        <v>17982.39</v>
      </c>
      <c r="G47" s="31">
        <v>33.486759777000003</v>
      </c>
    </row>
    <row r="48" spans="1:7" ht="21" x14ac:dyDescent="0.2">
      <c r="A48" s="24" t="s">
        <v>50</v>
      </c>
      <c r="B48" s="25">
        <v>55000</v>
      </c>
      <c r="C48" s="26">
        <v>19118</v>
      </c>
      <c r="D48" s="27">
        <v>34.76</v>
      </c>
      <c r="E48" s="25">
        <v>55000</v>
      </c>
      <c r="F48" s="26">
        <v>19118</v>
      </c>
      <c r="G48" s="27">
        <v>34.76</v>
      </c>
    </row>
    <row r="49" spans="1:7" x14ac:dyDescent="0.2">
      <c r="A49" s="20" t="s">
        <v>10</v>
      </c>
      <c r="B49" s="21">
        <v>829479</v>
      </c>
      <c r="C49" s="22">
        <v>118747.45</v>
      </c>
      <c r="D49" s="23">
        <v>14.315907937</v>
      </c>
      <c r="E49" s="21">
        <v>829479</v>
      </c>
      <c r="F49" s="22">
        <v>118747.45</v>
      </c>
      <c r="G49" s="23">
        <v>14.315907937</v>
      </c>
    </row>
    <row r="50" spans="1:7" ht="21" x14ac:dyDescent="0.2">
      <c r="A50" s="24" t="s">
        <v>51</v>
      </c>
      <c r="B50" s="25">
        <v>363967</v>
      </c>
      <c r="C50" s="26">
        <v>82313.600000000006</v>
      </c>
      <c r="D50" s="27">
        <v>22.615676696000001</v>
      </c>
      <c r="E50" s="25">
        <v>363967</v>
      </c>
      <c r="F50" s="26">
        <v>82313.600000000006</v>
      </c>
      <c r="G50" s="27">
        <v>22.615676696000001</v>
      </c>
    </row>
    <row r="51" spans="1:7" ht="21" x14ac:dyDescent="0.2">
      <c r="A51" s="24" t="s">
        <v>52</v>
      </c>
      <c r="B51" s="25">
        <v>465512</v>
      </c>
      <c r="C51" s="26">
        <v>36433.85</v>
      </c>
      <c r="D51" s="27">
        <v>7.8266188630000002</v>
      </c>
      <c r="E51" s="25">
        <v>465512</v>
      </c>
      <c r="F51" s="26">
        <v>36433.85</v>
      </c>
      <c r="G51" s="27">
        <v>7.8266188630000002</v>
      </c>
    </row>
    <row r="52" spans="1:7" x14ac:dyDescent="0.2">
      <c r="A52" s="20" t="s">
        <v>53</v>
      </c>
      <c r="B52" s="21">
        <v>3853795</v>
      </c>
      <c r="C52" s="22">
        <v>814740.2</v>
      </c>
      <c r="D52" s="23">
        <v>21.141243890999998</v>
      </c>
      <c r="E52" s="21">
        <v>3853795</v>
      </c>
      <c r="F52" s="22">
        <v>814740.2</v>
      </c>
      <c r="G52" s="23">
        <v>21.141243890999998</v>
      </c>
    </row>
    <row r="53" spans="1:7" x14ac:dyDescent="0.2">
      <c r="A53" s="24" t="s">
        <v>54</v>
      </c>
      <c r="B53" s="25">
        <v>1309797</v>
      </c>
      <c r="C53" s="26">
        <v>157072.03</v>
      </c>
      <c r="D53" s="27">
        <v>11.992089613999999</v>
      </c>
      <c r="E53" s="25">
        <v>1309797</v>
      </c>
      <c r="F53" s="26">
        <v>157072.03</v>
      </c>
      <c r="G53" s="27">
        <v>11.992089613999999</v>
      </c>
    </row>
    <row r="54" spans="1:7" x14ac:dyDescent="0.2">
      <c r="A54" s="24" t="s">
        <v>55</v>
      </c>
      <c r="B54" s="25">
        <v>740998</v>
      </c>
      <c r="C54" s="26">
        <v>231030.92</v>
      </c>
      <c r="D54" s="27">
        <v>31.178345960000001</v>
      </c>
      <c r="E54" s="25">
        <v>740998</v>
      </c>
      <c r="F54" s="26">
        <v>231030.92</v>
      </c>
      <c r="G54" s="27">
        <v>31.178345960000001</v>
      </c>
    </row>
    <row r="55" spans="1:7" x14ac:dyDescent="0.2">
      <c r="A55" s="24" t="s">
        <v>56</v>
      </c>
      <c r="B55" s="25">
        <v>1803000</v>
      </c>
      <c r="C55" s="26">
        <v>426637.25</v>
      </c>
      <c r="D55" s="27">
        <v>23.662631725000001</v>
      </c>
      <c r="E55" s="25">
        <v>1803000</v>
      </c>
      <c r="F55" s="26">
        <v>426637.25</v>
      </c>
      <c r="G55" s="27">
        <v>23.662631725000001</v>
      </c>
    </row>
    <row r="56" spans="1:7" ht="22.5" x14ac:dyDescent="0.2">
      <c r="A56" s="20" t="s">
        <v>58</v>
      </c>
      <c r="B56" s="21">
        <v>465592</v>
      </c>
      <c r="C56" s="22">
        <v>90838.1</v>
      </c>
      <c r="D56" s="23">
        <v>19.510236429999999</v>
      </c>
      <c r="E56" s="21">
        <v>465592</v>
      </c>
      <c r="F56" s="22">
        <v>90838.1</v>
      </c>
      <c r="G56" s="23">
        <v>19.510236429999999</v>
      </c>
    </row>
    <row r="57" spans="1:7" ht="21" x14ac:dyDescent="0.2">
      <c r="A57" s="24" t="s">
        <v>59</v>
      </c>
      <c r="B57" s="25">
        <v>404592</v>
      </c>
      <c r="C57" s="26">
        <v>90407.43</v>
      </c>
      <c r="D57" s="27">
        <v>22.345333075999999</v>
      </c>
      <c r="E57" s="25">
        <v>404592</v>
      </c>
      <c r="F57" s="26">
        <v>90407.43</v>
      </c>
      <c r="G57" s="27">
        <v>22.345333075999999</v>
      </c>
    </row>
    <row r="58" spans="1:7" x14ac:dyDescent="0.2">
      <c r="A58" s="24" t="s">
        <v>60</v>
      </c>
      <c r="B58" s="25">
        <v>61000</v>
      </c>
      <c r="C58" s="26">
        <v>430.67</v>
      </c>
      <c r="D58" s="27">
        <v>0.70601639299999996</v>
      </c>
      <c r="E58" s="25">
        <v>61000</v>
      </c>
      <c r="F58" s="26">
        <v>430.67</v>
      </c>
      <c r="G58" s="27">
        <v>0.70601639299999996</v>
      </c>
    </row>
    <row r="59" spans="1:7" x14ac:dyDescent="0.2">
      <c r="A59" s="19" t="s">
        <v>61</v>
      </c>
      <c r="B59" s="16">
        <v>5034</v>
      </c>
      <c r="C59" s="17">
        <v>5033.3</v>
      </c>
      <c r="D59" s="18">
        <v>99.986094557000001</v>
      </c>
      <c r="E59" s="16">
        <v>5034</v>
      </c>
      <c r="F59" s="17">
        <v>5033.3</v>
      </c>
      <c r="G59" s="18">
        <v>99.986094557000001</v>
      </c>
    </row>
    <row r="60" spans="1:7" x14ac:dyDescent="0.2">
      <c r="A60" s="20" t="s">
        <v>62</v>
      </c>
      <c r="B60" s="21">
        <v>5034</v>
      </c>
      <c r="C60" s="22">
        <v>5033.3</v>
      </c>
      <c r="D60" s="23">
        <v>99.986094557000001</v>
      </c>
      <c r="E60" s="21">
        <v>5034</v>
      </c>
      <c r="F60" s="22">
        <v>5033.3</v>
      </c>
      <c r="G60" s="23">
        <v>99.986094557000001</v>
      </c>
    </row>
    <row r="61" spans="1:7" x14ac:dyDescent="0.2">
      <c r="A61" s="24" t="s">
        <v>6</v>
      </c>
      <c r="B61" s="25">
        <v>5034</v>
      </c>
      <c r="C61" s="26">
        <v>5033.3</v>
      </c>
      <c r="D61" s="27">
        <v>99.986094557000001</v>
      </c>
      <c r="E61" s="25">
        <v>5034</v>
      </c>
      <c r="F61" s="26">
        <v>5033.3</v>
      </c>
      <c r="G61" s="27">
        <v>99.986094557000001</v>
      </c>
    </row>
    <row r="62" spans="1:7" x14ac:dyDescent="0.2">
      <c r="A62" s="19" t="s">
        <v>63</v>
      </c>
      <c r="B62" s="16">
        <v>270894968</v>
      </c>
      <c r="C62" s="17">
        <v>141270359.13</v>
      </c>
      <c r="D62" s="18">
        <v>52.149495494</v>
      </c>
      <c r="E62" s="16">
        <v>63381849</v>
      </c>
      <c r="F62" s="17">
        <v>34830847.509999998</v>
      </c>
      <c r="G62" s="18">
        <v>54.953978243999998</v>
      </c>
    </row>
    <row r="63" spans="1:7" x14ac:dyDescent="0.2">
      <c r="A63" s="20" t="s">
        <v>64</v>
      </c>
      <c r="B63" s="21">
        <v>263673807</v>
      </c>
      <c r="C63" s="22">
        <v>138301102.25</v>
      </c>
      <c r="D63" s="23">
        <v>52.451589265999999</v>
      </c>
      <c r="E63" s="21">
        <v>62109787</v>
      </c>
      <c r="F63" s="22">
        <v>34645650.840000004</v>
      </c>
      <c r="G63" s="23">
        <v>55.781306800999999</v>
      </c>
    </row>
    <row r="64" spans="1:7" ht="21" x14ac:dyDescent="0.2">
      <c r="A64" s="24" t="s">
        <v>65</v>
      </c>
      <c r="B64" s="25">
        <v>78810678</v>
      </c>
      <c r="C64" s="26">
        <v>40046964.100000001</v>
      </c>
      <c r="D64" s="27">
        <v>50.814134729000003</v>
      </c>
      <c r="E64" s="25">
        <v>32891365</v>
      </c>
      <c r="F64" s="26">
        <v>18258280.91</v>
      </c>
      <c r="G64" s="27">
        <v>55.510864052000002</v>
      </c>
    </row>
    <row r="65" spans="1:7" ht="22.5" x14ac:dyDescent="0.2">
      <c r="A65" s="28" t="s">
        <v>66</v>
      </c>
      <c r="B65" s="29">
        <v>45919313</v>
      </c>
      <c r="C65" s="30">
        <v>21788683.190000001</v>
      </c>
      <c r="D65" s="31">
        <v>47.449932863999997</v>
      </c>
      <c r="E65" s="29"/>
      <c r="F65" s="29"/>
      <c r="G65" s="29"/>
    </row>
    <row r="66" spans="1:7" ht="22.5" x14ac:dyDescent="0.2">
      <c r="A66" s="28" t="s">
        <v>67</v>
      </c>
      <c r="B66" s="29">
        <v>32891365</v>
      </c>
      <c r="C66" s="30">
        <v>18258280.91</v>
      </c>
      <c r="D66" s="31">
        <v>55.510864052000002</v>
      </c>
      <c r="E66" s="29">
        <v>32891365</v>
      </c>
      <c r="F66" s="30">
        <v>18258280.91</v>
      </c>
      <c r="G66" s="31">
        <v>55.510864052000002</v>
      </c>
    </row>
    <row r="67" spans="1:7" ht="21" x14ac:dyDescent="0.2">
      <c r="A67" s="24" t="s">
        <v>68</v>
      </c>
      <c r="B67" s="25">
        <v>8285842</v>
      </c>
      <c r="C67" s="26">
        <v>4507601.6900000004</v>
      </c>
      <c r="D67" s="27">
        <v>54.401250832000002</v>
      </c>
      <c r="E67" s="25">
        <v>1000000</v>
      </c>
      <c r="F67" s="26">
        <v>277759.59999999998</v>
      </c>
      <c r="G67" s="27">
        <v>27.775960000000001</v>
      </c>
    </row>
    <row r="68" spans="1:7" ht="22.5" x14ac:dyDescent="0.2">
      <c r="A68" s="28" t="s">
        <v>69</v>
      </c>
      <c r="B68" s="29">
        <v>7285842</v>
      </c>
      <c r="C68" s="30">
        <v>4229842.09</v>
      </c>
      <c r="D68" s="31">
        <v>58.055638455999997</v>
      </c>
      <c r="E68" s="29"/>
      <c r="F68" s="29"/>
      <c r="G68" s="29"/>
    </row>
    <row r="69" spans="1:7" ht="22.5" x14ac:dyDescent="0.2">
      <c r="A69" s="28" t="s">
        <v>187</v>
      </c>
      <c r="B69" s="29">
        <v>1000000</v>
      </c>
      <c r="C69" s="30">
        <v>277759.59999999998</v>
      </c>
      <c r="D69" s="31">
        <v>27.775960000000001</v>
      </c>
      <c r="E69" s="29">
        <v>1000000</v>
      </c>
      <c r="F69" s="30">
        <v>277759.59999999998</v>
      </c>
      <c r="G69" s="31">
        <v>27.775960000000001</v>
      </c>
    </row>
    <row r="70" spans="1:7" x14ac:dyDescent="0.2">
      <c r="A70" s="24" t="s">
        <v>70</v>
      </c>
      <c r="B70" s="25">
        <v>88320257</v>
      </c>
      <c r="C70" s="26">
        <v>50234029.890000001</v>
      </c>
      <c r="D70" s="27">
        <v>56.877132830000001</v>
      </c>
      <c r="E70" s="25">
        <v>5557401</v>
      </c>
      <c r="F70" s="26">
        <v>3022476.68</v>
      </c>
      <c r="G70" s="27">
        <v>54.386514128000002</v>
      </c>
    </row>
    <row r="71" spans="1:7" x14ac:dyDescent="0.2">
      <c r="A71" s="28" t="s">
        <v>71</v>
      </c>
      <c r="B71" s="29">
        <v>82770356</v>
      </c>
      <c r="C71" s="30">
        <v>47211553.210000001</v>
      </c>
      <c r="D71" s="31">
        <v>57.039205207999998</v>
      </c>
      <c r="E71" s="29">
        <v>7500</v>
      </c>
      <c r="F71" s="32">
        <v>0</v>
      </c>
      <c r="G71" s="33">
        <v>0</v>
      </c>
    </row>
    <row r="72" spans="1:7" x14ac:dyDescent="0.2">
      <c r="A72" s="28" t="s">
        <v>72</v>
      </c>
      <c r="B72" s="29">
        <v>5549901</v>
      </c>
      <c r="C72" s="30">
        <v>3022476.68</v>
      </c>
      <c r="D72" s="31">
        <v>54.460010728</v>
      </c>
      <c r="E72" s="29">
        <v>5549901</v>
      </c>
      <c r="F72" s="30">
        <v>3022476.68</v>
      </c>
      <c r="G72" s="31">
        <v>54.460010728</v>
      </c>
    </row>
    <row r="73" spans="1:7" x14ac:dyDescent="0.2">
      <c r="A73" s="24" t="s">
        <v>73</v>
      </c>
      <c r="B73" s="25">
        <v>8881396</v>
      </c>
      <c r="C73" s="26">
        <v>4755470.05</v>
      </c>
      <c r="D73" s="27">
        <v>53.544173123</v>
      </c>
      <c r="E73" s="25">
        <v>1000000</v>
      </c>
      <c r="F73" s="26">
        <v>456126.75</v>
      </c>
      <c r="G73" s="27">
        <v>45.612675000000003</v>
      </c>
    </row>
    <row r="74" spans="1:7" x14ac:dyDescent="0.2">
      <c r="A74" s="28" t="s">
        <v>74</v>
      </c>
      <c r="B74" s="29">
        <v>7881396</v>
      </c>
      <c r="C74" s="30">
        <v>4299343.3</v>
      </c>
      <c r="D74" s="31">
        <v>54.550530135000002</v>
      </c>
      <c r="E74" s="29"/>
      <c r="F74" s="29"/>
      <c r="G74" s="29"/>
    </row>
    <row r="75" spans="1:7" ht="22.5" x14ac:dyDescent="0.2">
      <c r="A75" s="28" t="s">
        <v>75</v>
      </c>
      <c r="B75" s="29">
        <v>1000000</v>
      </c>
      <c r="C75" s="30">
        <v>456126.75</v>
      </c>
      <c r="D75" s="31">
        <v>45.612675000000003</v>
      </c>
      <c r="E75" s="29">
        <v>1000000</v>
      </c>
      <c r="F75" s="30">
        <v>456126.75</v>
      </c>
      <c r="G75" s="31">
        <v>45.612675000000003</v>
      </c>
    </row>
    <row r="76" spans="1:7" ht="21" x14ac:dyDescent="0.2">
      <c r="A76" s="24" t="s">
        <v>76</v>
      </c>
      <c r="B76" s="25">
        <v>5103581</v>
      </c>
      <c r="C76" s="26">
        <v>2690844.04</v>
      </c>
      <c r="D76" s="27">
        <v>52.724626884999999</v>
      </c>
      <c r="E76" s="25"/>
      <c r="F76" s="25"/>
      <c r="G76" s="25"/>
    </row>
    <row r="77" spans="1:7" x14ac:dyDescent="0.2">
      <c r="A77" s="24" t="s">
        <v>79</v>
      </c>
      <c r="B77" s="25">
        <v>13473436</v>
      </c>
      <c r="C77" s="26">
        <v>5882241.8200000003</v>
      </c>
      <c r="D77" s="27">
        <v>43.658067770999999</v>
      </c>
      <c r="E77" s="25"/>
      <c r="F77" s="25"/>
      <c r="G77" s="25"/>
    </row>
    <row r="78" spans="1:7" ht="21" x14ac:dyDescent="0.2">
      <c r="A78" s="24" t="s">
        <v>80</v>
      </c>
      <c r="B78" s="25">
        <v>2803108</v>
      </c>
      <c r="C78" s="26">
        <v>643209.85</v>
      </c>
      <c r="D78" s="27">
        <v>22.946309953</v>
      </c>
      <c r="E78" s="25">
        <v>1525600</v>
      </c>
      <c r="F78" s="26">
        <v>264900.64</v>
      </c>
      <c r="G78" s="27">
        <v>17.363702150000002</v>
      </c>
    </row>
    <row r="79" spans="1:7" ht="21" x14ac:dyDescent="0.2">
      <c r="A79" s="24" t="s">
        <v>81</v>
      </c>
      <c r="B79" s="25">
        <v>684000</v>
      </c>
      <c r="C79" s="26">
        <v>179745</v>
      </c>
      <c r="D79" s="27">
        <v>26.278508771999999</v>
      </c>
      <c r="E79" s="25"/>
      <c r="F79" s="25"/>
      <c r="G79" s="25"/>
    </row>
    <row r="80" spans="1:7" x14ac:dyDescent="0.2">
      <c r="A80" s="24" t="s">
        <v>7</v>
      </c>
      <c r="B80" s="25">
        <v>1600000</v>
      </c>
      <c r="C80" s="26">
        <v>551702.82999999996</v>
      </c>
      <c r="D80" s="27">
        <v>34.481426874999997</v>
      </c>
      <c r="E80" s="25">
        <v>1600000</v>
      </c>
      <c r="F80" s="26">
        <v>551702.82999999996</v>
      </c>
      <c r="G80" s="27">
        <v>34.481426874999997</v>
      </c>
    </row>
    <row r="81" spans="1:7" x14ac:dyDescent="0.2">
      <c r="A81" s="24" t="s">
        <v>9</v>
      </c>
      <c r="B81" s="25">
        <v>2039199</v>
      </c>
      <c r="C81" s="26">
        <v>1161333.24</v>
      </c>
      <c r="D81" s="27">
        <v>56.950461431000001</v>
      </c>
      <c r="E81" s="25">
        <v>1206119</v>
      </c>
      <c r="F81" s="26">
        <v>826841.34</v>
      </c>
      <c r="G81" s="27">
        <v>68.553877353999994</v>
      </c>
    </row>
    <row r="82" spans="1:7" ht="21" x14ac:dyDescent="0.2">
      <c r="A82" s="24" t="s">
        <v>83</v>
      </c>
      <c r="B82" s="25">
        <v>43344982</v>
      </c>
      <c r="C82" s="26">
        <v>22796132.43</v>
      </c>
      <c r="D82" s="27">
        <v>52.592321828999999</v>
      </c>
      <c r="E82" s="25">
        <v>17240903</v>
      </c>
      <c r="F82" s="26">
        <v>10899164.300000001</v>
      </c>
      <c r="G82" s="27">
        <v>63.21689937</v>
      </c>
    </row>
    <row r="83" spans="1:7" ht="33.75" x14ac:dyDescent="0.2">
      <c r="A83" s="28" t="s">
        <v>84</v>
      </c>
      <c r="B83" s="29">
        <v>26104079</v>
      </c>
      <c r="C83" s="30">
        <v>11896968.130000001</v>
      </c>
      <c r="D83" s="31">
        <v>45.575130729999998</v>
      </c>
      <c r="E83" s="29"/>
      <c r="F83" s="29"/>
      <c r="G83" s="29"/>
    </row>
    <row r="84" spans="1:7" ht="33.75" x14ac:dyDescent="0.2">
      <c r="A84" s="28" t="s">
        <v>85</v>
      </c>
      <c r="B84" s="29">
        <v>17240903</v>
      </c>
      <c r="C84" s="30">
        <v>10899164.300000001</v>
      </c>
      <c r="D84" s="31">
        <v>63.21689937</v>
      </c>
      <c r="E84" s="29">
        <v>17240903</v>
      </c>
      <c r="F84" s="30">
        <v>10899164.300000001</v>
      </c>
      <c r="G84" s="31">
        <v>63.21689937</v>
      </c>
    </row>
    <row r="85" spans="1:7" x14ac:dyDescent="0.2">
      <c r="A85" s="24" t="s">
        <v>204</v>
      </c>
      <c r="B85" s="25">
        <v>7818616</v>
      </c>
      <c r="C85" s="26">
        <v>3978095.43</v>
      </c>
      <c r="D85" s="27">
        <v>50.879790362000001</v>
      </c>
      <c r="E85" s="25"/>
      <c r="F85" s="25"/>
      <c r="G85" s="25"/>
    </row>
    <row r="86" spans="1:7" x14ac:dyDescent="0.2">
      <c r="A86" s="28" t="s">
        <v>205</v>
      </c>
      <c r="B86" s="29">
        <v>7818616</v>
      </c>
      <c r="C86" s="30">
        <v>3978095.43</v>
      </c>
      <c r="D86" s="31">
        <v>50.879790362000001</v>
      </c>
      <c r="E86" s="29"/>
      <c r="F86" s="29"/>
      <c r="G86" s="29"/>
    </row>
    <row r="87" spans="1:7" x14ac:dyDescent="0.2">
      <c r="A87" s="24" t="s">
        <v>207</v>
      </c>
      <c r="B87" s="25">
        <v>1527035</v>
      </c>
      <c r="C87" s="26">
        <v>785334.09</v>
      </c>
      <c r="D87" s="27">
        <v>51.428689585000001</v>
      </c>
      <c r="E87" s="25"/>
      <c r="F87" s="25"/>
      <c r="G87" s="25"/>
    </row>
    <row r="88" spans="1:7" ht="22.5" x14ac:dyDescent="0.2">
      <c r="A88" s="28" t="s">
        <v>208</v>
      </c>
      <c r="B88" s="29">
        <v>1527035</v>
      </c>
      <c r="C88" s="30">
        <v>785334.09</v>
      </c>
      <c r="D88" s="31">
        <v>51.428689585000001</v>
      </c>
      <c r="E88" s="29"/>
      <c r="F88" s="29"/>
      <c r="G88" s="29"/>
    </row>
    <row r="89" spans="1:7" ht="21" x14ac:dyDescent="0.2">
      <c r="A89" s="24" t="s">
        <v>86</v>
      </c>
      <c r="B89" s="25">
        <v>981677</v>
      </c>
      <c r="C89" s="26">
        <v>88397.79</v>
      </c>
      <c r="D89" s="27">
        <v>9.0047734639999994</v>
      </c>
      <c r="E89" s="25">
        <v>88399</v>
      </c>
      <c r="F89" s="26">
        <v>88397.79</v>
      </c>
      <c r="G89" s="27">
        <v>99.998631205999999</v>
      </c>
    </row>
    <row r="90" spans="1:7" ht="22.5" x14ac:dyDescent="0.2">
      <c r="A90" s="28" t="s">
        <v>87</v>
      </c>
      <c r="B90" s="29">
        <v>893278</v>
      </c>
      <c r="C90" s="32">
        <v>0</v>
      </c>
      <c r="D90" s="33">
        <v>0</v>
      </c>
      <c r="E90" s="29"/>
      <c r="F90" s="29"/>
      <c r="G90" s="29"/>
    </row>
    <row r="91" spans="1:7" ht="33.75" x14ac:dyDescent="0.2">
      <c r="A91" s="28" t="s">
        <v>88</v>
      </c>
      <c r="B91" s="29">
        <v>88399</v>
      </c>
      <c r="C91" s="30">
        <v>88397.79</v>
      </c>
      <c r="D91" s="31">
        <v>99.998631205999999</v>
      </c>
      <c r="E91" s="29">
        <v>88399</v>
      </c>
      <c r="F91" s="30">
        <v>88397.79</v>
      </c>
      <c r="G91" s="31">
        <v>99.998631205999999</v>
      </c>
    </row>
    <row r="92" spans="1:7" ht="22.5" x14ac:dyDescent="0.2">
      <c r="A92" s="20" t="s">
        <v>89</v>
      </c>
      <c r="B92" s="21">
        <v>7221161</v>
      </c>
      <c r="C92" s="22">
        <v>2969256.88</v>
      </c>
      <c r="D92" s="23">
        <v>41.118829507000001</v>
      </c>
      <c r="E92" s="21">
        <v>1272062</v>
      </c>
      <c r="F92" s="22">
        <v>185196.67</v>
      </c>
      <c r="G92" s="23">
        <v>14.558777009</v>
      </c>
    </row>
    <row r="93" spans="1:7" x14ac:dyDescent="0.2">
      <c r="A93" s="24" t="s">
        <v>90</v>
      </c>
      <c r="B93" s="25">
        <v>4011811</v>
      </c>
      <c r="C93" s="26">
        <v>1792512.5</v>
      </c>
      <c r="D93" s="27">
        <v>44.680881028999998</v>
      </c>
      <c r="E93" s="25">
        <v>40000</v>
      </c>
      <c r="F93" s="26">
        <v>13604.06</v>
      </c>
      <c r="G93" s="27">
        <v>34.010150000000003</v>
      </c>
    </row>
    <row r="94" spans="1:7" ht="21" x14ac:dyDescent="0.2">
      <c r="A94" s="24" t="s">
        <v>91</v>
      </c>
      <c r="B94" s="25">
        <v>50000</v>
      </c>
      <c r="C94" s="36">
        <v>0</v>
      </c>
      <c r="D94" s="37">
        <v>0</v>
      </c>
      <c r="E94" s="25">
        <v>50000</v>
      </c>
      <c r="F94" s="36">
        <v>0</v>
      </c>
      <c r="G94" s="37">
        <v>0</v>
      </c>
    </row>
    <row r="95" spans="1:7" x14ac:dyDescent="0.2">
      <c r="A95" s="24" t="s">
        <v>8</v>
      </c>
      <c r="B95" s="25">
        <v>452743</v>
      </c>
      <c r="C95" s="26">
        <v>72257.990000000005</v>
      </c>
      <c r="D95" s="27">
        <v>15.960045765</v>
      </c>
      <c r="E95" s="25">
        <v>213674</v>
      </c>
      <c r="F95" s="36">
        <v>0</v>
      </c>
      <c r="G95" s="37">
        <v>0</v>
      </c>
    </row>
    <row r="96" spans="1:7" ht="21" x14ac:dyDescent="0.2">
      <c r="A96" s="24" t="s">
        <v>92</v>
      </c>
      <c r="B96" s="25">
        <v>589715</v>
      </c>
      <c r="C96" s="26">
        <v>534786.81000000006</v>
      </c>
      <c r="D96" s="27">
        <v>90.685637978000003</v>
      </c>
      <c r="E96" s="25"/>
      <c r="F96" s="25"/>
      <c r="G96" s="25"/>
    </row>
    <row r="97" spans="1:7" x14ac:dyDescent="0.2">
      <c r="A97" s="24" t="s">
        <v>93</v>
      </c>
      <c r="B97" s="25">
        <v>203788</v>
      </c>
      <c r="C97" s="36">
        <v>0</v>
      </c>
      <c r="D97" s="37">
        <v>0</v>
      </c>
      <c r="E97" s="25">
        <v>203788</v>
      </c>
      <c r="F97" s="36">
        <v>0</v>
      </c>
      <c r="G97" s="37">
        <v>0</v>
      </c>
    </row>
    <row r="98" spans="1:7" ht="31.5" x14ac:dyDescent="0.2">
      <c r="A98" s="24" t="s">
        <v>94</v>
      </c>
      <c r="B98" s="25">
        <v>65268</v>
      </c>
      <c r="C98" s="26">
        <v>30391.43</v>
      </c>
      <c r="D98" s="27">
        <v>46.564058957</v>
      </c>
      <c r="E98" s="25">
        <v>60000</v>
      </c>
      <c r="F98" s="26">
        <v>25309.67</v>
      </c>
      <c r="G98" s="27">
        <v>42.182783333000003</v>
      </c>
    </row>
    <row r="99" spans="1:7" x14ac:dyDescent="0.2">
      <c r="A99" s="24" t="s">
        <v>95</v>
      </c>
      <c r="B99" s="25">
        <v>560000</v>
      </c>
      <c r="C99" s="26">
        <v>146282.94</v>
      </c>
      <c r="D99" s="27">
        <v>26.121953570999999</v>
      </c>
      <c r="E99" s="25">
        <v>560000</v>
      </c>
      <c r="F99" s="26">
        <v>146282.94</v>
      </c>
      <c r="G99" s="27">
        <v>26.121953570999999</v>
      </c>
    </row>
    <row r="100" spans="1:7" ht="21" x14ac:dyDescent="0.2">
      <c r="A100" s="24" t="s">
        <v>96</v>
      </c>
      <c r="B100" s="25">
        <v>579439</v>
      </c>
      <c r="C100" s="26">
        <v>176376.69</v>
      </c>
      <c r="D100" s="27">
        <v>30.439216207000001</v>
      </c>
      <c r="E100" s="25"/>
      <c r="F100" s="36">
        <v>0</v>
      </c>
      <c r="G100" s="41" t="s">
        <v>4</v>
      </c>
    </row>
    <row r="101" spans="1:7" x14ac:dyDescent="0.2">
      <c r="A101" s="28" t="s">
        <v>97</v>
      </c>
      <c r="B101" s="29">
        <v>279000</v>
      </c>
      <c r="C101" s="30">
        <v>109800</v>
      </c>
      <c r="D101" s="31">
        <v>39.354838710000003</v>
      </c>
      <c r="E101" s="29"/>
      <c r="F101" s="29"/>
      <c r="G101" s="29"/>
    </row>
    <row r="102" spans="1:7" x14ac:dyDescent="0.2">
      <c r="A102" s="28" t="s">
        <v>98</v>
      </c>
      <c r="B102" s="29">
        <v>270439</v>
      </c>
      <c r="C102" s="30">
        <v>66576.69</v>
      </c>
      <c r="D102" s="31">
        <v>24.618006278999999</v>
      </c>
      <c r="E102" s="29"/>
      <c r="F102" s="29"/>
      <c r="G102" s="29"/>
    </row>
    <row r="103" spans="1:7" x14ac:dyDescent="0.2">
      <c r="A103" s="28" t="s">
        <v>99</v>
      </c>
      <c r="B103" s="29">
        <v>30000</v>
      </c>
      <c r="C103" s="32">
        <v>0</v>
      </c>
      <c r="D103" s="33">
        <v>0</v>
      </c>
      <c r="E103" s="29"/>
      <c r="F103" s="29"/>
      <c r="G103" s="29"/>
    </row>
    <row r="104" spans="1:7" ht="21" x14ac:dyDescent="0.2">
      <c r="A104" s="24" t="s">
        <v>100</v>
      </c>
      <c r="B104" s="25">
        <v>703897</v>
      </c>
      <c r="C104" s="26">
        <v>214798</v>
      </c>
      <c r="D104" s="27">
        <v>30.515544177999999</v>
      </c>
      <c r="E104" s="25">
        <v>144600</v>
      </c>
      <c r="F104" s="36">
        <v>0</v>
      </c>
      <c r="G104" s="37">
        <v>0</v>
      </c>
    </row>
    <row r="105" spans="1:7" x14ac:dyDescent="0.2">
      <c r="A105" s="28" t="s">
        <v>101</v>
      </c>
      <c r="B105" s="29">
        <v>616950</v>
      </c>
      <c r="C105" s="30">
        <v>214798</v>
      </c>
      <c r="D105" s="31">
        <v>34.816111515999999</v>
      </c>
      <c r="E105" s="29">
        <v>80000</v>
      </c>
      <c r="F105" s="32">
        <v>0</v>
      </c>
      <c r="G105" s="33">
        <v>0</v>
      </c>
    </row>
    <row r="106" spans="1:7" ht="22.5" x14ac:dyDescent="0.2">
      <c r="A106" s="28" t="s">
        <v>102</v>
      </c>
      <c r="B106" s="29">
        <v>86947</v>
      </c>
      <c r="C106" s="32">
        <v>0</v>
      </c>
      <c r="D106" s="33">
        <v>0</v>
      </c>
      <c r="E106" s="29">
        <v>64600</v>
      </c>
      <c r="F106" s="32">
        <v>0</v>
      </c>
      <c r="G106" s="33">
        <v>0</v>
      </c>
    </row>
    <row r="107" spans="1:7" ht="31.5" x14ac:dyDescent="0.2">
      <c r="A107" s="24" t="s">
        <v>103</v>
      </c>
      <c r="B107" s="25">
        <v>4500</v>
      </c>
      <c r="C107" s="26">
        <v>1850.52</v>
      </c>
      <c r="D107" s="27">
        <v>41.122666666999997</v>
      </c>
      <c r="E107" s="25"/>
      <c r="F107" s="25"/>
      <c r="G107" s="25"/>
    </row>
    <row r="108" spans="1:7" x14ac:dyDescent="0.2">
      <c r="A108" s="19" t="s">
        <v>104</v>
      </c>
      <c r="B108" s="16">
        <v>26350449</v>
      </c>
      <c r="C108" s="17">
        <v>15557037.689999999</v>
      </c>
      <c r="D108" s="18">
        <v>59.038985218000001</v>
      </c>
      <c r="E108" s="16">
        <v>13645427</v>
      </c>
      <c r="F108" s="17">
        <v>9376133.8300000001</v>
      </c>
      <c r="G108" s="18">
        <v>68.712645123000001</v>
      </c>
    </row>
    <row r="109" spans="1:7" x14ac:dyDescent="0.2">
      <c r="A109" s="20" t="s">
        <v>105</v>
      </c>
      <c r="B109" s="21">
        <v>1458575</v>
      </c>
      <c r="C109" s="22">
        <v>503122.59</v>
      </c>
      <c r="D109" s="23">
        <v>34.494118575000002</v>
      </c>
      <c r="E109" s="21">
        <v>1458575</v>
      </c>
      <c r="F109" s="22">
        <v>503122.59</v>
      </c>
      <c r="G109" s="23">
        <v>34.494118575000002</v>
      </c>
    </row>
    <row r="110" spans="1:7" ht="21" x14ac:dyDescent="0.2">
      <c r="A110" s="24" t="s">
        <v>106</v>
      </c>
      <c r="B110" s="25">
        <v>1458575</v>
      </c>
      <c r="C110" s="26">
        <v>503122.59</v>
      </c>
      <c r="D110" s="27">
        <v>34.494118575000002</v>
      </c>
      <c r="E110" s="25">
        <v>1458575</v>
      </c>
      <c r="F110" s="26">
        <v>503122.59</v>
      </c>
      <c r="G110" s="27">
        <v>34.494118575000002</v>
      </c>
    </row>
    <row r="111" spans="1:7" ht="22.5" x14ac:dyDescent="0.2">
      <c r="A111" s="28" t="s">
        <v>106</v>
      </c>
      <c r="B111" s="29">
        <v>1458575</v>
      </c>
      <c r="C111" s="30">
        <v>503122.59</v>
      </c>
      <c r="D111" s="31">
        <v>34.494118575000002</v>
      </c>
      <c r="E111" s="29">
        <v>1458575</v>
      </c>
      <c r="F111" s="30">
        <v>503122.59</v>
      </c>
      <c r="G111" s="31">
        <v>34.494118575000002</v>
      </c>
    </row>
    <row r="112" spans="1:7" x14ac:dyDescent="0.2">
      <c r="A112" s="20" t="s">
        <v>107</v>
      </c>
      <c r="B112" s="21">
        <v>12752739</v>
      </c>
      <c r="C112" s="22">
        <v>6954645.0800000001</v>
      </c>
      <c r="D112" s="23">
        <v>54.534520622999999</v>
      </c>
      <c r="E112" s="21">
        <v>1925903</v>
      </c>
      <c r="F112" s="22">
        <v>1701835.73</v>
      </c>
      <c r="G112" s="23">
        <v>88.365599410000002</v>
      </c>
    </row>
    <row r="113" spans="1:7" ht="31.5" x14ac:dyDescent="0.2">
      <c r="A113" s="24" t="s">
        <v>108</v>
      </c>
      <c r="B113" s="25">
        <v>8000</v>
      </c>
      <c r="C113" s="36">
        <v>0</v>
      </c>
      <c r="D113" s="37">
        <v>0</v>
      </c>
      <c r="E113" s="25">
        <v>8000</v>
      </c>
      <c r="F113" s="36">
        <v>0</v>
      </c>
      <c r="G113" s="37">
        <v>0</v>
      </c>
    </row>
    <row r="114" spans="1:7" ht="21" x14ac:dyDescent="0.2">
      <c r="A114" s="24" t="s">
        <v>111</v>
      </c>
      <c r="B114" s="25">
        <v>1909471</v>
      </c>
      <c r="C114" s="26">
        <v>1732385.08</v>
      </c>
      <c r="D114" s="27">
        <v>90.725917283000001</v>
      </c>
      <c r="E114" s="25">
        <v>1827903</v>
      </c>
      <c r="F114" s="26">
        <v>1665163.83</v>
      </c>
      <c r="G114" s="27">
        <v>91.096947157000002</v>
      </c>
    </row>
    <row r="115" spans="1:7" ht="21" x14ac:dyDescent="0.2">
      <c r="A115" s="24" t="s">
        <v>112</v>
      </c>
      <c r="B115" s="25">
        <v>7359158</v>
      </c>
      <c r="C115" s="26">
        <v>3691169.59</v>
      </c>
      <c r="D115" s="27">
        <v>50.157498861000001</v>
      </c>
      <c r="E115" s="25">
        <v>90000</v>
      </c>
      <c r="F115" s="26">
        <v>36671.9</v>
      </c>
      <c r="G115" s="27">
        <v>40.746555555999997</v>
      </c>
    </row>
    <row r="116" spans="1:7" ht="31.5" x14ac:dyDescent="0.2">
      <c r="A116" s="24" t="s">
        <v>113</v>
      </c>
      <c r="B116" s="25">
        <v>1676960</v>
      </c>
      <c r="C116" s="26">
        <v>794885.65</v>
      </c>
      <c r="D116" s="27">
        <v>47.400394165999998</v>
      </c>
      <c r="E116" s="25"/>
      <c r="F116" s="25"/>
      <c r="G116" s="25"/>
    </row>
    <row r="117" spans="1:7" ht="31.5" x14ac:dyDescent="0.2">
      <c r="A117" s="24" t="s">
        <v>114</v>
      </c>
      <c r="B117" s="25">
        <v>822403</v>
      </c>
      <c r="C117" s="26">
        <v>385669.61</v>
      </c>
      <c r="D117" s="27">
        <v>46.895452716000001</v>
      </c>
      <c r="E117" s="25"/>
      <c r="F117" s="25"/>
      <c r="G117" s="25"/>
    </row>
    <row r="118" spans="1:7" ht="21" x14ac:dyDescent="0.2">
      <c r="A118" s="24" t="s">
        <v>115</v>
      </c>
      <c r="B118" s="25">
        <v>9000</v>
      </c>
      <c r="C118" s="36">
        <v>0</v>
      </c>
      <c r="D118" s="37">
        <v>0</v>
      </c>
      <c r="E118" s="25"/>
      <c r="F118" s="25"/>
      <c r="G118" s="25"/>
    </row>
    <row r="119" spans="1:7" x14ac:dyDescent="0.2">
      <c r="A119" s="24" t="s">
        <v>116</v>
      </c>
      <c r="B119" s="25">
        <v>827164</v>
      </c>
      <c r="C119" s="26">
        <v>322124.40000000002</v>
      </c>
      <c r="D119" s="27">
        <v>38.943232539</v>
      </c>
      <c r="E119" s="25"/>
      <c r="F119" s="25"/>
      <c r="G119" s="25"/>
    </row>
    <row r="120" spans="1:7" x14ac:dyDescent="0.2">
      <c r="A120" s="28" t="s">
        <v>117</v>
      </c>
      <c r="B120" s="29">
        <v>242627</v>
      </c>
      <c r="C120" s="30">
        <v>107105.5</v>
      </c>
      <c r="D120" s="31">
        <v>44.144097729999999</v>
      </c>
      <c r="E120" s="29"/>
      <c r="F120" s="29"/>
      <c r="G120" s="29"/>
    </row>
    <row r="121" spans="1:7" x14ac:dyDescent="0.2">
      <c r="A121" s="28" t="s">
        <v>118</v>
      </c>
      <c r="B121" s="29">
        <v>584537</v>
      </c>
      <c r="C121" s="30">
        <v>215018.9</v>
      </c>
      <c r="D121" s="31">
        <v>36.784480709</v>
      </c>
      <c r="E121" s="29"/>
      <c r="F121" s="29"/>
      <c r="G121" s="29"/>
    </row>
    <row r="122" spans="1:7" ht="21" x14ac:dyDescent="0.2">
      <c r="A122" s="24" t="s">
        <v>415</v>
      </c>
      <c r="B122" s="25">
        <v>70000</v>
      </c>
      <c r="C122" s="26">
        <v>28410.75</v>
      </c>
      <c r="D122" s="27">
        <v>40.586785714000001</v>
      </c>
      <c r="E122" s="25"/>
      <c r="F122" s="25"/>
      <c r="G122" s="25"/>
    </row>
    <row r="123" spans="1:7" x14ac:dyDescent="0.2">
      <c r="A123" s="24" t="s">
        <v>119</v>
      </c>
      <c r="B123" s="25">
        <v>70583</v>
      </c>
      <c r="C123" s="36">
        <v>0</v>
      </c>
      <c r="D123" s="37">
        <v>0</v>
      </c>
      <c r="E123" s="25"/>
      <c r="F123" s="25"/>
      <c r="G123" s="25"/>
    </row>
    <row r="124" spans="1:7" ht="22.5" x14ac:dyDescent="0.2">
      <c r="A124" s="20" t="s">
        <v>120</v>
      </c>
      <c r="B124" s="21">
        <v>12139135</v>
      </c>
      <c r="C124" s="22">
        <v>8099270.0199999996</v>
      </c>
      <c r="D124" s="23">
        <v>66.720322494000001</v>
      </c>
      <c r="E124" s="21">
        <v>10260949</v>
      </c>
      <c r="F124" s="22">
        <v>7171175.5099999998</v>
      </c>
      <c r="G124" s="23">
        <v>69.888033845999999</v>
      </c>
    </row>
    <row r="125" spans="1:7" x14ac:dyDescent="0.2">
      <c r="A125" s="24" t="s">
        <v>121</v>
      </c>
      <c r="B125" s="25">
        <v>1790417</v>
      </c>
      <c r="C125" s="26">
        <v>889012.43</v>
      </c>
      <c r="D125" s="27">
        <v>49.653931458000002</v>
      </c>
      <c r="E125" s="25"/>
      <c r="F125" s="36">
        <v>0</v>
      </c>
      <c r="G125" s="41" t="s">
        <v>4</v>
      </c>
    </row>
    <row r="126" spans="1:7" ht="21" x14ac:dyDescent="0.2">
      <c r="A126" s="24" t="s">
        <v>122</v>
      </c>
      <c r="B126" s="25">
        <v>9463614</v>
      </c>
      <c r="C126" s="26">
        <v>6687581.9000000004</v>
      </c>
      <c r="D126" s="27">
        <v>70.666258154999994</v>
      </c>
      <c r="E126" s="25">
        <v>9463614</v>
      </c>
      <c r="F126" s="26">
        <v>6687581.9000000004</v>
      </c>
      <c r="G126" s="27">
        <v>70.666258154999994</v>
      </c>
    </row>
    <row r="127" spans="1:7" x14ac:dyDescent="0.2">
      <c r="A127" s="24" t="s">
        <v>123</v>
      </c>
      <c r="B127" s="25">
        <v>615863</v>
      </c>
      <c r="C127" s="26">
        <v>356016.18</v>
      </c>
      <c r="D127" s="27">
        <v>57.807690995999998</v>
      </c>
      <c r="E127" s="25">
        <v>615863</v>
      </c>
      <c r="F127" s="26">
        <v>356016.18</v>
      </c>
      <c r="G127" s="27">
        <v>57.807690995999998</v>
      </c>
    </row>
    <row r="128" spans="1:7" ht="42" x14ac:dyDescent="0.2">
      <c r="A128" s="24" t="s">
        <v>124</v>
      </c>
      <c r="B128" s="25">
        <v>269241</v>
      </c>
      <c r="C128" s="26">
        <v>166659.51</v>
      </c>
      <c r="D128" s="27">
        <v>61.899751524000003</v>
      </c>
      <c r="E128" s="25">
        <v>181472</v>
      </c>
      <c r="F128" s="26">
        <v>127577.43</v>
      </c>
      <c r="G128" s="27">
        <v>70.301440443000004</v>
      </c>
    </row>
    <row r="129" spans="1:7" ht="22.5" x14ac:dyDescent="0.2">
      <c r="A129" s="19" t="s">
        <v>125</v>
      </c>
      <c r="B129" s="16">
        <v>13744436</v>
      </c>
      <c r="C129" s="17">
        <v>6799238.4900000002</v>
      </c>
      <c r="D129" s="18">
        <v>49.469025066</v>
      </c>
      <c r="E129" s="16">
        <v>13744436</v>
      </c>
      <c r="F129" s="17">
        <v>6799238.4900000002</v>
      </c>
      <c r="G129" s="18">
        <v>49.469025066</v>
      </c>
    </row>
    <row r="130" spans="1:7" x14ac:dyDescent="0.2">
      <c r="A130" s="20" t="s">
        <v>126</v>
      </c>
      <c r="B130" s="21">
        <v>633066</v>
      </c>
      <c r="C130" s="22">
        <v>179720.13</v>
      </c>
      <c r="D130" s="23">
        <v>28.388845712999998</v>
      </c>
      <c r="E130" s="21">
        <v>633066</v>
      </c>
      <c r="F130" s="22">
        <v>179720.13</v>
      </c>
      <c r="G130" s="23">
        <v>28.388845712999998</v>
      </c>
    </row>
    <row r="131" spans="1:7" x14ac:dyDescent="0.2">
      <c r="A131" s="24" t="s">
        <v>127</v>
      </c>
      <c r="B131" s="25">
        <v>633066</v>
      </c>
      <c r="C131" s="26">
        <v>179720.13</v>
      </c>
      <c r="D131" s="27">
        <v>28.388845712999998</v>
      </c>
      <c r="E131" s="25">
        <v>633066</v>
      </c>
      <c r="F131" s="26">
        <v>179720.13</v>
      </c>
      <c r="G131" s="27">
        <v>28.388845712999998</v>
      </c>
    </row>
    <row r="132" spans="1:7" x14ac:dyDescent="0.2">
      <c r="A132" s="20" t="s">
        <v>129</v>
      </c>
      <c r="B132" s="21">
        <v>13070890</v>
      </c>
      <c r="C132" s="22">
        <v>6609474.3600000003</v>
      </c>
      <c r="D132" s="23">
        <v>50.566368165999997</v>
      </c>
      <c r="E132" s="21">
        <v>13070890</v>
      </c>
      <c r="F132" s="22">
        <v>6609474.3600000003</v>
      </c>
      <c r="G132" s="23">
        <v>50.566368165999997</v>
      </c>
    </row>
    <row r="133" spans="1:7" ht="21" x14ac:dyDescent="0.2">
      <c r="A133" s="24" t="s">
        <v>130</v>
      </c>
      <c r="B133" s="25">
        <v>6607990</v>
      </c>
      <c r="C133" s="26">
        <v>3362794.36</v>
      </c>
      <c r="D133" s="27">
        <v>50.889822170000002</v>
      </c>
      <c r="E133" s="25">
        <v>6607990</v>
      </c>
      <c r="F133" s="26">
        <v>3362794.36</v>
      </c>
      <c r="G133" s="27">
        <v>50.889822170000002</v>
      </c>
    </row>
    <row r="134" spans="1:7" x14ac:dyDescent="0.2">
      <c r="A134" s="28" t="s">
        <v>423</v>
      </c>
      <c r="B134" s="29">
        <v>6607990</v>
      </c>
      <c r="C134" s="30">
        <v>3362794.36</v>
      </c>
      <c r="D134" s="31">
        <v>50.889822170000002</v>
      </c>
      <c r="E134" s="29">
        <v>6607990</v>
      </c>
      <c r="F134" s="30">
        <v>3362794.36</v>
      </c>
      <c r="G134" s="31">
        <v>50.889822170000002</v>
      </c>
    </row>
    <row r="135" spans="1:7" ht="21" x14ac:dyDescent="0.2">
      <c r="A135" s="24" t="s">
        <v>132</v>
      </c>
      <c r="B135" s="25">
        <v>6462900</v>
      </c>
      <c r="C135" s="26">
        <v>3246680</v>
      </c>
      <c r="D135" s="27">
        <v>50.235652725999998</v>
      </c>
      <c r="E135" s="25">
        <v>6462900</v>
      </c>
      <c r="F135" s="26">
        <v>3246680</v>
      </c>
      <c r="G135" s="27">
        <v>50.235652725999998</v>
      </c>
    </row>
    <row r="136" spans="1:7" ht="22.5" x14ac:dyDescent="0.2">
      <c r="A136" s="28" t="s">
        <v>432</v>
      </c>
      <c r="B136" s="29">
        <v>6462900</v>
      </c>
      <c r="C136" s="30">
        <v>3246680</v>
      </c>
      <c r="D136" s="31">
        <v>50.235652725999998</v>
      </c>
      <c r="E136" s="29">
        <v>6462900</v>
      </c>
      <c r="F136" s="30">
        <v>3246680</v>
      </c>
      <c r="G136" s="31">
        <v>50.235652725999998</v>
      </c>
    </row>
    <row r="137" spans="1:7" x14ac:dyDescent="0.2">
      <c r="A137" s="20" t="s">
        <v>134</v>
      </c>
      <c r="B137" s="21">
        <v>40480</v>
      </c>
      <c r="C137" s="22">
        <v>10044</v>
      </c>
      <c r="D137" s="23">
        <v>24.812252963999999</v>
      </c>
      <c r="E137" s="21">
        <v>40480</v>
      </c>
      <c r="F137" s="22">
        <v>10044</v>
      </c>
      <c r="G137" s="23">
        <v>24.812252963999999</v>
      </c>
    </row>
    <row r="138" spans="1:7" ht="21" x14ac:dyDescent="0.2">
      <c r="A138" s="24" t="s">
        <v>135</v>
      </c>
      <c r="B138" s="25">
        <v>40480</v>
      </c>
      <c r="C138" s="26">
        <v>10044</v>
      </c>
      <c r="D138" s="27">
        <v>24.812252963999999</v>
      </c>
      <c r="E138" s="25">
        <v>40480</v>
      </c>
      <c r="F138" s="26">
        <v>10044</v>
      </c>
      <c r="G138" s="27">
        <v>24.812252963999999</v>
      </c>
    </row>
    <row r="139" spans="1:7" x14ac:dyDescent="0.2">
      <c r="A139" s="19" t="s">
        <v>136</v>
      </c>
      <c r="B139" s="16">
        <v>7409264</v>
      </c>
      <c r="C139" s="17">
        <v>4046664.37</v>
      </c>
      <c r="D139" s="18">
        <v>54.616279970999997</v>
      </c>
      <c r="E139" s="16">
        <v>7409264</v>
      </c>
      <c r="F139" s="17">
        <v>4046664.37</v>
      </c>
      <c r="G139" s="18">
        <v>54.616279970999997</v>
      </c>
    </row>
    <row r="140" spans="1:7" x14ac:dyDescent="0.2">
      <c r="A140" s="20" t="s">
        <v>137</v>
      </c>
      <c r="B140" s="21">
        <v>790726</v>
      </c>
      <c r="C140" s="22">
        <v>404789.16</v>
      </c>
      <c r="D140" s="23">
        <v>51.192089295000002</v>
      </c>
      <c r="E140" s="21">
        <v>790726</v>
      </c>
      <c r="F140" s="22">
        <v>404789.16</v>
      </c>
      <c r="G140" s="23">
        <v>51.192089295000002</v>
      </c>
    </row>
    <row r="141" spans="1:7" x14ac:dyDescent="0.2">
      <c r="A141" s="24" t="s">
        <v>138</v>
      </c>
      <c r="B141" s="25">
        <v>790726</v>
      </c>
      <c r="C141" s="26">
        <v>404789.16</v>
      </c>
      <c r="D141" s="27">
        <v>51.192089295000002</v>
      </c>
      <c r="E141" s="25">
        <v>790726</v>
      </c>
      <c r="F141" s="26">
        <v>404789.16</v>
      </c>
      <c r="G141" s="27">
        <v>51.192089295000002</v>
      </c>
    </row>
    <row r="142" spans="1:7" x14ac:dyDescent="0.2">
      <c r="A142" s="20" t="s">
        <v>139</v>
      </c>
      <c r="B142" s="21">
        <v>6618538</v>
      </c>
      <c r="C142" s="22">
        <v>3641875.21</v>
      </c>
      <c r="D142" s="23">
        <v>55.025372824000002</v>
      </c>
      <c r="E142" s="21">
        <v>6618538</v>
      </c>
      <c r="F142" s="22">
        <v>3641875.21</v>
      </c>
      <c r="G142" s="23">
        <v>55.025372824000002</v>
      </c>
    </row>
    <row r="143" spans="1:7" x14ac:dyDescent="0.2">
      <c r="A143" s="24" t="s">
        <v>140</v>
      </c>
      <c r="B143" s="25">
        <v>432674</v>
      </c>
      <c r="C143" s="26">
        <v>308425.28999999998</v>
      </c>
      <c r="D143" s="27">
        <v>71.283527551999995</v>
      </c>
      <c r="E143" s="25">
        <v>432674</v>
      </c>
      <c r="F143" s="26">
        <v>308425.28999999998</v>
      </c>
      <c r="G143" s="27">
        <v>71.283527551999995</v>
      </c>
    </row>
    <row r="144" spans="1:7" ht="31.5" x14ac:dyDescent="0.2">
      <c r="A144" s="24" t="s">
        <v>141</v>
      </c>
      <c r="B144" s="25">
        <v>1094616</v>
      </c>
      <c r="C144" s="26">
        <v>783449.92</v>
      </c>
      <c r="D144" s="27">
        <v>71.573037485</v>
      </c>
      <c r="E144" s="25">
        <v>1094616</v>
      </c>
      <c r="F144" s="26">
        <v>783449.92</v>
      </c>
      <c r="G144" s="27">
        <v>71.573037485</v>
      </c>
    </row>
    <row r="145" spans="1:7" ht="21" x14ac:dyDescent="0.2">
      <c r="A145" s="24" t="s">
        <v>143</v>
      </c>
      <c r="B145" s="25">
        <v>5091248</v>
      </c>
      <c r="C145" s="26">
        <v>2550000</v>
      </c>
      <c r="D145" s="27">
        <v>50.085951420999997</v>
      </c>
      <c r="E145" s="25">
        <v>5091248</v>
      </c>
      <c r="F145" s="26">
        <v>2550000</v>
      </c>
      <c r="G145" s="27">
        <v>50.085951420999997</v>
      </c>
    </row>
    <row r="146" spans="1:7" x14ac:dyDescent="0.2">
      <c r="A146" s="28" t="s">
        <v>444</v>
      </c>
      <c r="B146" s="29">
        <v>5091248</v>
      </c>
      <c r="C146" s="30">
        <v>2550000</v>
      </c>
      <c r="D146" s="31">
        <v>50.085951420999997</v>
      </c>
      <c r="E146" s="29">
        <v>5091248</v>
      </c>
      <c r="F146" s="30">
        <v>2550000</v>
      </c>
      <c r="G146" s="31">
        <v>50.085951420999997</v>
      </c>
    </row>
    <row r="147" spans="1:7" ht="22.5" x14ac:dyDescent="0.2">
      <c r="A147" s="19" t="s">
        <v>145</v>
      </c>
      <c r="B147" s="16">
        <v>1196945</v>
      </c>
      <c r="C147" s="17">
        <v>289518.71000000002</v>
      </c>
      <c r="D147" s="18">
        <v>24.188138134999999</v>
      </c>
      <c r="E147" s="16">
        <v>1196945</v>
      </c>
      <c r="F147" s="17">
        <v>289518.71000000002</v>
      </c>
      <c r="G147" s="18">
        <v>24.188138134999999</v>
      </c>
    </row>
    <row r="148" spans="1:7" x14ac:dyDescent="0.2">
      <c r="A148" s="20" t="s">
        <v>146</v>
      </c>
      <c r="B148" s="21">
        <v>1195945</v>
      </c>
      <c r="C148" s="22">
        <v>289291.33</v>
      </c>
      <c r="D148" s="23">
        <v>24.189350681000001</v>
      </c>
      <c r="E148" s="21">
        <v>1195945</v>
      </c>
      <c r="F148" s="22">
        <v>289291.33</v>
      </c>
      <c r="G148" s="23">
        <v>24.189350681000001</v>
      </c>
    </row>
    <row r="149" spans="1:7" x14ac:dyDescent="0.2">
      <c r="A149" s="24" t="s">
        <v>147</v>
      </c>
      <c r="B149" s="25">
        <v>1110945</v>
      </c>
      <c r="C149" s="26">
        <v>268367.08</v>
      </c>
      <c r="D149" s="27">
        <v>24.156648618999998</v>
      </c>
      <c r="E149" s="25">
        <v>1110945</v>
      </c>
      <c r="F149" s="26">
        <v>268367.08</v>
      </c>
      <c r="G149" s="27">
        <v>24.156648618999998</v>
      </c>
    </row>
    <row r="150" spans="1:7" ht="22.5" x14ac:dyDescent="0.2">
      <c r="A150" s="28" t="s">
        <v>148</v>
      </c>
      <c r="B150" s="29">
        <v>764945</v>
      </c>
      <c r="C150" s="30">
        <v>216432.41</v>
      </c>
      <c r="D150" s="31">
        <v>28.293852499</v>
      </c>
      <c r="E150" s="29">
        <v>764945</v>
      </c>
      <c r="F150" s="30">
        <v>216432.41</v>
      </c>
      <c r="G150" s="31">
        <v>28.293852499</v>
      </c>
    </row>
    <row r="151" spans="1:7" x14ac:dyDescent="0.2">
      <c r="A151" s="28" t="s">
        <v>149</v>
      </c>
      <c r="B151" s="29">
        <v>204000</v>
      </c>
      <c r="C151" s="30">
        <v>33165.599999999999</v>
      </c>
      <c r="D151" s="31">
        <v>16.257647059</v>
      </c>
      <c r="E151" s="29">
        <v>204000</v>
      </c>
      <c r="F151" s="30">
        <v>33165.599999999999</v>
      </c>
      <c r="G151" s="31">
        <v>16.257647059</v>
      </c>
    </row>
    <row r="152" spans="1:7" ht="22.5" x14ac:dyDescent="0.2">
      <c r="A152" s="28" t="s">
        <v>150</v>
      </c>
      <c r="B152" s="29">
        <v>142000</v>
      </c>
      <c r="C152" s="30">
        <v>18769.07</v>
      </c>
      <c r="D152" s="31">
        <v>13.21765493</v>
      </c>
      <c r="E152" s="29">
        <v>142000</v>
      </c>
      <c r="F152" s="30">
        <v>18769.07</v>
      </c>
      <c r="G152" s="31">
        <v>13.21765493</v>
      </c>
    </row>
    <row r="153" spans="1:7" x14ac:dyDescent="0.2">
      <c r="A153" s="24" t="s">
        <v>151</v>
      </c>
      <c r="B153" s="25">
        <v>10000</v>
      </c>
      <c r="C153" s="36">
        <v>0</v>
      </c>
      <c r="D153" s="37">
        <v>0</v>
      </c>
      <c r="E153" s="25">
        <v>10000</v>
      </c>
      <c r="F153" s="36">
        <v>0</v>
      </c>
      <c r="G153" s="37">
        <v>0</v>
      </c>
    </row>
    <row r="154" spans="1:7" x14ac:dyDescent="0.2">
      <c r="A154" s="24" t="s">
        <v>153</v>
      </c>
      <c r="B154" s="25">
        <v>75000</v>
      </c>
      <c r="C154" s="26">
        <v>20924.25</v>
      </c>
      <c r="D154" s="27">
        <v>27.899000000000001</v>
      </c>
      <c r="E154" s="25">
        <v>75000</v>
      </c>
      <c r="F154" s="26">
        <v>20924.25</v>
      </c>
      <c r="G154" s="27">
        <v>27.899000000000001</v>
      </c>
    </row>
    <row r="155" spans="1:7" x14ac:dyDescent="0.2">
      <c r="A155" s="20" t="s">
        <v>154</v>
      </c>
      <c r="B155" s="21">
        <v>1000</v>
      </c>
      <c r="C155" s="22">
        <v>227.38</v>
      </c>
      <c r="D155" s="23">
        <v>22.738</v>
      </c>
      <c r="E155" s="21">
        <v>1000</v>
      </c>
      <c r="F155" s="22">
        <v>227.38</v>
      </c>
      <c r="G155" s="23">
        <v>22.738</v>
      </c>
    </row>
    <row r="156" spans="1:7" x14ac:dyDescent="0.2">
      <c r="A156" s="24" t="s">
        <v>344</v>
      </c>
      <c r="B156" s="25">
        <v>1000</v>
      </c>
      <c r="C156" s="26">
        <v>227.38</v>
      </c>
      <c r="D156" s="27">
        <v>22.738</v>
      </c>
      <c r="E156" s="25">
        <v>1000</v>
      </c>
      <c r="F156" s="26">
        <v>227.38</v>
      </c>
      <c r="G156" s="27">
        <v>22.738</v>
      </c>
    </row>
    <row r="157" spans="1:7" x14ac:dyDescent="0.2">
      <c r="A157" s="19" t="s">
        <v>156</v>
      </c>
      <c r="B157" s="16">
        <v>35428217</v>
      </c>
      <c r="C157" s="17">
        <v>17847888.18</v>
      </c>
      <c r="D157" s="18">
        <v>50.377607713000003</v>
      </c>
      <c r="E157" s="16">
        <v>35428217</v>
      </c>
      <c r="F157" s="17">
        <v>17847888.18</v>
      </c>
      <c r="G157" s="18">
        <v>50.377607713000003</v>
      </c>
    </row>
    <row r="158" spans="1:7" x14ac:dyDescent="0.2">
      <c r="A158" s="20" t="s">
        <v>157</v>
      </c>
      <c r="B158" s="21">
        <v>34046115</v>
      </c>
      <c r="C158" s="22">
        <v>17045002.550000001</v>
      </c>
      <c r="D158" s="23">
        <v>50.064456839999998</v>
      </c>
      <c r="E158" s="21">
        <v>34046115</v>
      </c>
      <c r="F158" s="22">
        <v>17045002.550000001</v>
      </c>
      <c r="G158" s="23">
        <v>50.064456839999998</v>
      </c>
    </row>
    <row r="159" spans="1:7" x14ac:dyDescent="0.2">
      <c r="A159" s="24" t="s">
        <v>158</v>
      </c>
      <c r="B159" s="25">
        <v>29408792</v>
      </c>
      <c r="C159" s="26">
        <v>15318135.68</v>
      </c>
      <c r="D159" s="27">
        <v>52.086925841999999</v>
      </c>
      <c r="E159" s="25">
        <v>29408792</v>
      </c>
      <c r="F159" s="26">
        <v>15318135.68</v>
      </c>
      <c r="G159" s="27">
        <v>52.086925841999999</v>
      </c>
    </row>
    <row r="160" spans="1:7" x14ac:dyDescent="0.2">
      <c r="A160" s="28" t="s">
        <v>159</v>
      </c>
      <c r="B160" s="29">
        <v>29211792</v>
      </c>
      <c r="C160" s="30">
        <v>15256097.57</v>
      </c>
      <c r="D160" s="31">
        <v>52.225818840999999</v>
      </c>
      <c r="E160" s="29">
        <v>29211792</v>
      </c>
      <c r="F160" s="30">
        <v>15256097.57</v>
      </c>
      <c r="G160" s="31">
        <v>52.225818840999999</v>
      </c>
    </row>
    <row r="161" spans="1:7" x14ac:dyDescent="0.2">
      <c r="A161" s="28" t="s">
        <v>160</v>
      </c>
      <c r="B161" s="29">
        <v>197000</v>
      </c>
      <c r="C161" s="30">
        <v>62038.11</v>
      </c>
      <c r="D161" s="31">
        <v>31.491426396000001</v>
      </c>
      <c r="E161" s="29">
        <v>197000</v>
      </c>
      <c r="F161" s="30">
        <v>62038.11</v>
      </c>
      <c r="G161" s="31">
        <v>31.491426396000001</v>
      </c>
    </row>
    <row r="162" spans="1:7" x14ac:dyDescent="0.2">
      <c r="A162" s="24" t="s">
        <v>161</v>
      </c>
      <c r="B162" s="25">
        <v>4637323</v>
      </c>
      <c r="C162" s="26">
        <v>1726866.87</v>
      </c>
      <c r="D162" s="27">
        <v>37.238442739</v>
      </c>
      <c r="E162" s="25">
        <v>4637323</v>
      </c>
      <c r="F162" s="26">
        <v>1726866.87</v>
      </c>
      <c r="G162" s="27">
        <v>37.238442739</v>
      </c>
    </row>
    <row r="163" spans="1:7" x14ac:dyDescent="0.2">
      <c r="A163" s="28" t="s">
        <v>162</v>
      </c>
      <c r="B163" s="29">
        <v>345000</v>
      </c>
      <c r="C163" s="30">
        <v>134510.26999999999</v>
      </c>
      <c r="D163" s="31">
        <v>38.988484057999997</v>
      </c>
      <c r="E163" s="29">
        <v>345000</v>
      </c>
      <c r="F163" s="30">
        <v>134510.26999999999</v>
      </c>
      <c r="G163" s="31">
        <v>38.988484057999997</v>
      </c>
    </row>
    <row r="164" spans="1:7" x14ac:dyDescent="0.2">
      <c r="A164" s="28" t="s">
        <v>163</v>
      </c>
      <c r="B164" s="29">
        <v>2446323</v>
      </c>
      <c r="C164" s="30">
        <v>848823.24</v>
      </c>
      <c r="D164" s="31">
        <v>34.697921737999998</v>
      </c>
      <c r="E164" s="29">
        <v>2446323</v>
      </c>
      <c r="F164" s="30">
        <v>848823.24</v>
      </c>
      <c r="G164" s="31">
        <v>34.697921737999998</v>
      </c>
    </row>
    <row r="165" spans="1:7" x14ac:dyDescent="0.2">
      <c r="A165" s="28" t="s">
        <v>164</v>
      </c>
      <c r="B165" s="29">
        <v>350000</v>
      </c>
      <c r="C165" s="30">
        <v>173974.95</v>
      </c>
      <c r="D165" s="31">
        <v>49.707128570999998</v>
      </c>
      <c r="E165" s="29">
        <v>350000</v>
      </c>
      <c r="F165" s="30">
        <v>173974.95</v>
      </c>
      <c r="G165" s="31">
        <v>49.707128570999998</v>
      </c>
    </row>
    <row r="166" spans="1:7" x14ac:dyDescent="0.2">
      <c r="A166" s="28" t="s">
        <v>165</v>
      </c>
      <c r="B166" s="29">
        <v>30000</v>
      </c>
      <c r="C166" s="30">
        <v>10566.82</v>
      </c>
      <c r="D166" s="31">
        <v>35.222733333000001</v>
      </c>
      <c r="E166" s="29">
        <v>30000</v>
      </c>
      <c r="F166" s="30">
        <v>10566.82</v>
      </c>
      <c r="G166" s="31">
        <v>35.222733333000001</v>
      </c>
    </row>
    <row r="167" spans="1:7" x14ac:dyDescent="0.2">
      <c r="A167" s="28" t="s">
        <v>166</v>
      </c>
      <c r="B167" s="29">
        <v>315000</v>
      </c>
      <c r="C167" s="30">
        <v>128722</v>
      </c>
      <c r="D167" s="31">
        <v>40.864126984000002</v>
      </c>
      <c r="E167" s="29">
        <v>315000</v>
      </c>
      <c r="F167" s="30">
        <v>128722</v>
      </c>
      <c r="G167" s="31">
        <v>40.864126984000002</v>
      </c>
    </row>
    <row r="168" spans="1:7" x14ac:dyDescent="0.2">
      <c r="A168" s="28" t="s">
        <v>167</v>
      </c>
      <c r="B168" s="29">
        <v>380000</v>
      </c>
      <c r="C168" s="30">
        <v>197256.95</v>
      </c>
      <c r="D168" s="31">
        <v>51.909723683999999</v>
      </c>
      <c r="E168" s="29">
        <v>380000</v>
      </c>
      <c r="F168" s="30">
        <v>197256.95</v>
      </c>
      <c r="G168" s="31">
        <v>51.909723683999999</v>
      </c>
    </row>
    <row r="169" spans="1:7" x14ac:dyDescent="0.2">
      <c r="A169" s="28" t="s">
        <v>168</v>
      </c>
      <c r="B169" s="29">
        <v>5000</v>
      </c>
      <c r="C169" s="30">
        <v>1662.96</v>
      </c>
      <c r="D169" s="31">
        <v>33.2592</v>
      </c>
      <c r="E169" s="29">
        <v>5000</v>
      </c>
      <c r="F169" s="30">
        <v>1662.96</v>
      </c>
      <c r="G169" s="31">
        <v>33.2592</v>
      </c>
    </row>
    <row r="170" spans="1:7" x14ac:dyDescent="0.2">
      <c r="A170" s="28" t="s">
        <v>169</v>
      </c>
      <c r="B170" s="29">
        <v>766000</v>
      </c>
      <c r="C170" s="30">
        <v>231349.68</v>
      </c>
      <c r="D170" s="31">
        <v>30.202308093999999</v>
      </c>
      <c r="E170" s="29">
        <v>766000</v>
      </c>
      <c r="F170" s="30">
        <v>231349.68</v>
      </c>
      <c r="G170" s="31">
        <v>30.202308093999999</v>
      </c>
    </row>
    <row r="171" spans="1:7" x14ac:dyDescent="0.2">
      <c r="A171" s="20" t="s">
        <v>170</v>
      </c>
      <c r="B171" s="21">
        <v>1382102</v>
      </c>
      <c r="C171" s="22">
        <v>802885.63</v>
      </c>
      <c r="D171" s="23">
        <v>58.091633612999999</v>
      </c>
      <c r="E171" s="21">
        <v>1382102</v>
      </c>
      <c r="F171" s="22">
        <v>802885.63</v>
      </c>
      <c r="G171" s="23">
        <v>58.091633612999999</v>
      </c>
    </row>
    <row r="172" spans="1:7" ht="21" x14ac:dyDescent="0.2">
      <c r="A172" s="24" t="s">
        <v>171</v>
      </c>
      <c r="B172" s="25">
        <v>608410</v>
      </c>
      <c r="C172" s="26">
        <v>262834.19</v>
      </c>
      <c r="D172" s="27">
        <v>43.200175868000002</v>
      </c>
      <c r="E172" s="25">
        <v>608410</v>
      </c>
      <c r="F172" s="26">
        <v>262834.19</v>
      </c>
      <c r="G172" s="27">
        <v>43.200175868000002</v>
      </c>
    </row>
    <row r="173" spans="1:7" ht="21" x14ac:dyDescent="0.2">
      <c r="A173" s="24" t="s">
        <v>172</v>
      </c>
      <c r="B173" s="25">
        <v>98000</v>
      </c>
      <c r="C173" s="36">
        <v>0</v>
      </c>
      <c r="D173" s="37">
        <v>0</v>
      </c>
      <c r="E173" s="25">
        <v>98000</v>
      </c>
      <c r="F173" s="36">
        <v>0</v>
      </c>
      <c r="G173" s="37">
        <v>0</v>
      </c>
    </row>
    <row r="174" spans="1:7" x14ac:dyDescent="0.2">
      <c r="A174" s="24" t="s">
        <v>173</v>
      </c>
      <c r="B174" s="25">
        <v>311542</v>
      </c>
      <c r="C174" s="26">
        <v>311540.73</v>
      </c>
      <c r="D174" s="27">
        <v>99.99959235</v>
      </c>
      <c r="E174" s="25">
        <v>311542</v>
      </c>
      <c r="F174" s="26">
        <v>311540.73</v>
      </c>
      <c r="G174" s="27">
        <v>99.99959235</v>
      </c>
    </row>
    <row r="175" spans="1:7" x14ac:dyDescent="0.2">
      <c r="A175" s="24" t="s">
        <v>5</v>
      </c>
      <c r="B175" s="25">
        <v>211227</v>
      </c>
      <c r="C175" s="26">
        <v>191815.36</v>
      </c>
      <c r="D175" s="27">
        <v>90.810057426</v>
      </c>
      <c r="E175" s="25">
        <v>211227</v>
      </c>
      <c r="F175" s="26">
        <v>191815.36</v>
      </c>
      <c r="G175" s="27">
        <v>90.810057426</v>
      </c>
    </row>
    <row r="176" spans="1:7" x14ac:dyDescent="0.2">
      <c r="A176" s="24" t="s">
        <v>174</v>
      </c>
      <c r="B176" s="25">
        <v>152923</v>
      </c>
      <c r="C176" s="26">
        <v>36695.35</v>
      </c>
      <c r="D176" s="27">
        <v>23.995965290000001</v>
      </c>
      <c r="E176" s="25">
        <v>152923</v>
      </c>
      <c r="F176" s="26">
        <v>36695.35</v>
      </c>
      <c r="G176" s="27">
        <v>23.995965290000001</v>
      </c>
    </row>
    <row r="177" spans="1:7" x14ac:dyDescent="0.2">
      <c r="A177" s="19" t="s">
        <v>175</v>
      </c>
      <c r="B177" s="16">
        <v>464055</v>
      </c>
      <c r="C177" s="17">
        <v>32286.92</v>
      </c>
      <c r="D177" s="18">
        <v>6.9575632199999999</v>
      </c>
      <c r="E177" s="16">
        <v>464055</v>
      </c>
      <c r="F177" s="17">
        <v>32286.92</v>
      </c>
      <c r="G177" s="18">
        <v>6.9575632199999999</v>
      </c>
    </row>
    <row r="178" spans="1:7" x14ac:dyDescent="0.2">
      <c r="A178" s="20" t="s">
        <v>176</v>
      </c>
      <c r="B178" s="21">
        <v>464055</v>
      </c>
      <c r="C178" s="22">
        <v>32286.92</v>
      </c>
      <c r="D178" s="23">
        <v>6.9575632199999999</v>
      </c>
      <c r="E178" s="21">
        <v>464055</v>
      </c>
      <c r="F178" s="22">
        <v>32286.92</v>
      </c>
      <c r="G178" s="23">
        <v>6.9575632199999999</v>
      </c>
    </row>
    <row r="179" spans="1:7" x14ac:dyDescent="0.2">
      <c r="A179" s="24" t="s">
        <v>177</v>
      </c>
      <c r="B179" s="25">
        <v>464055</v>
      </c>
      <c r="C179" s="26">
        <v>32286.92</v>
      </c>
      <c r="D179" s="27">
        <v>6.9575632199999999</v>
      </c>
      <c r="E179" s="25">
        <v>464055</v>
      </c>
      <c r="F179" s="26">
        <v>32286.92</v>
      </c>
      <c r="G179" s="27">
        <v>6.9575632199999999</v>
      </c>
    </row>
    <row r="180" spans="1:7" x14ac:dyDescent="0.2">
      <c r="A180" s="42"/>
      <c r="B180" s="43"/>
      <c r="C180" s="44"/>
      <c r="D180" s="43"/>
      <c r="E180" s="43"/>
      <c r="F180" s="43"/>
      <c r="G180" s="43"/>
    </row>
    <row r="181" spans="1:7" x14ac:dyDescent="0.2">
      <c r="A181" s="42"/>
      <c r="B181" s="43"/>
      <c r="C181" s="44"/>
      <c r="D181" s="43"/>
      <c r="E181" s="43"/>
      <c r="F181" s="43"/>
      <c r="G181" s="43"/>
    </row>
    <row r="182" spans="1:7" x14ac:dyDescent="0.2">
      <c r="A182" s="42"/>
      <c r="B182" s="43"/>
      <c r="C182" s="44"/>
      <c r="D182" s="43"/>
      <c r="E182" s="43"/>
      <c r="F182" s="43"/>
      <c r="G182" s="43"/>
    </row>
    <row r="183" spans="1:7" x14ac:dyDescent="0.2">
      <c r="A183" s="42"/>
      <c r="B183" s="43"/>
      <c r="C183" s="44"/>
      <c r="D183" s="43"/>
      <c r="E183" s="43"/>
      <c r="F183" s="43"/>
      <c r="G183" s="43"/>
    </row>
    <row r="184" spans="1:7" x14ac:dyDescent="0.2">
      <c r="A184" s="42"/>
      <c r="B184" s="43"/>
      <c r="C184" s="44"/>
      <c r="D184" s="43"/>
      <c r="E184" s="43"/>
      <c r="F184" s="43"/>
      <c r="G184" s="43"/>
    </row>
    <row r="185" spans="1:7" x14ac:dyDescent="0.2">
      <c r="A185" s="42"/>
      <c r="B185" s="43"/>
      <c r="C185" s="44"/>
      <c r="D185" s="43"/>
      <c r="E185" s="43"/>
      <c r="F185" s="43"/>
      <c r="G185" s="43"/>
    </row>
    <row r="186" spans="1:7" x14ac:dyDescent="0.2">
      <c r="A186" s="42"/>
      <c r="B186" s="43"/>
      <c r="C186" s="44"/>
      <c r="D186" s="43"/>
      <c r="E186" s="43"/>
      <c r="F186" s="43"/>
      <c r="G186" s="43"/>
    </row>
    <row r="187" spans="1:7" x14ac:dyDescent="0.2">
      <c r="A187" s="42"/>
      <c r="B187" s="43"/>
      <c r="C187" s="44"/>
      <c r="D187" s="43"/>
      <c r="E187" s="43"/>
      <c r="F187" s="43"/>
      <c r="G187" s="43"/>
    </row>
    <row r="188" spans="1:7" x14ac:dyDescent="0.2">
      <c r="A188" s="42"/>
      <c r="B188" s="43"/>
      <c r="C188" s="44"/>
      <c r="D188" s="43"/>
      <c r="E188" s="43"/>
      <c r="F188" s="43"/>
      <c r="G188" s="43"/>
    </row>
    <row r="189" spans="1:7" x14ac:dyDescent="0.2">
      <c r="A189" s="42"/>
      <c r="B189" s="43"/>
      <c r="C189" s="44"/>
      <c r="D189" s="43"/>
      <c r="E189" s="43"/>
      <c r="F189" s="43"/>
      <c r="G189" s="43"/>
    </row>
    <row r="190" spans="1:7" x14ac:dyDescent="0.2">
      <c r="A190" s="42"/>
      <c r="B190" s="43"/>
      <c r="C190" s="44"/>
      <c r="D190" s="43"/>
      <c r="E190" s="43"/>
      <c r="F190" s="43"/>
      <c r="G190" s="43"/>
    </row>
    <row r="191" spans="1:7" x14ac:dyDescent="0.2">
      <c r="A191" s="42"/>
      <c r="B191" s="43"/>
      <c r="C191" s="44"/>
      <c r="D191" s="43"/>
      <c r="E191" s="43"/>
      <c r="F191" s="43"/>
      <c r="G191" s="43"/>
    </row>
    <row r="192" spans="1:7" x14ac:dyDescent="0.2">
      <c r="A192" s="42"/>
      <c r="B192" s="43"/>
      <c r="C192" s="44"/>
      <c r="D192" s="43"/>
      <c r="E192" s="43"/>
      <c r="F192" s="43"/>
      <c r="G192" s="43"/>
    </row>
    <row r="193" spans="1:7" x14ac:dyDescent="0.2">
      <c r="A193" s="42"/>
      <c r="B193" s="43"/>
      <c r="C193" s="44"/>
      <c r="D193" s="43"/>
      <c r="E193" s="43"/>
      <c r="F193" s="43"/>
      <c r="G193" s="43"/>
    </row>
    <row r="194" spans="1:7" x14ac:dyDescent="0.2">
      <c r="A194" s="42"/>
      <c r="B194" s="43"/>
      <c r="C194" s="44"/>
      <c r="D194" s="43"/>
      <c r="E194" s="43"/>
      <c r="F194" s="43"/>
      <c r="G194" s="43"/>
    </row>
    <row r="195" spans="1:7" x14ac:dyDescent="0.2">
      <c r="A195" s="42"/>
      <c r="B195" s="43"/>
      <c r="C195" s="44"/>
      <c r="D195" s="43"/>
      <c r="E195" s="43"/>
      <c r="F195" s="43"/>
      <c r="G195" s="43"/>
    </row>
    <row r="196" spans="1:7" x14ac:dyDescent="0.2">
      <c r="A196" s="42"/>
      <c r="B196" s="43"/>
      <c r="C196" s="44"/>
      <c r="D196" s="43"/>
      <c r="E196" s="43"/>
      <c r="F196" s="43"/>
      <c r="G196" s="43"/>
    </row>
    <row r="197" spans="1:7" x14ac:dyDescent="0.2">
      <c r="A197" s="42"/>
      <c r="B197" s="43"/>
      <c r="C197" s="44"/>
      <c r="D197" s="43"/>
      <c r="E197" s="43"/>
      <c r="F197" s="43"/>
      <c r="G197" s="43"/>
    </row>
    <row r="198" spans="1:7" x14ac:dyDescent="0.2">
      <c r="A198" s="42"/>
      <c r="B198" s="43"/>
      <c r="C198" s="44"/>
      <c r="D198" s="43"/>
      <c r="E198" s="43"/>
      <c r="F198" s="43"/>
      <c r="G198" s="43"/>
    </row>
    <row r="199" spans="1:7" x14ac:dyDescent="0.2">
      <c r="A199" s="42"/>
      <c r="B199" s="43"/>
      <c r="C199" s="44"/>
      <c r="D199" s="43"/>
      <c r="E199" s="43"/>
      <c r="F199" s="43"/>
      <c r="G199" s="43"/>
    </row>
    <row r="200" spans="1:7" x14ac:dyDescent="0.2">
      <c r="A200" s="42"/>
      <c r="B200" s="43"/>
      <c r="C200" s="44"/>
      <c r="D200" s="43"/>
      <c r="E200" s="43"/>
      <c r="F200" s="43"/>
      <c r="G200" s="43"/>
    </row>
    <row r="201" spans="1:7" x14ac:dyDescent="0.2">
      <c r="A201" s="42"/>
      <c r="B201" s="43"/>
      <c r="C201" s="44"/>
      <c r="D201" s="43"/>
      <c r="E201" s="43"/>
      <c r="F201" s="43"/>
      <c r="G201" s="43"/>
    </row>
    <row r="202" spans="1:7" x14ac:dyDescent="0.2">
      <c r="A202" s="42"/>
      <c r="B202" s="43"/>
      <c r="C202" s="44"/>
      <c r="D202" s="43"/>
      <c r="E202" s="43"/>
      <c r="F202" s="43"/>
      <c r="G202" s="43"/>
    </row>
    <row r="203" spans="1:7" x14ac:dyDescent="0.2">
      <c r="A203" s="42"/>
      <c r="B203" s="43"/>
      <c r="C203" s="44"/>
      <c r="D203" s="43"/>
      <c r="E203" s="43"/>
      <c r="F203" s="43"/>
      <c r="G203" s="43"/>
    </row>
    <row r="204" spans="1:7" x14ac:dyDescent="0.2">
      <c r="A204" s="42"/>
      <c r="B204" s="43"/>
      <c r="C204" s="44"/>
      <c r="D204" s="43"/>
      <c r="E204" s="43"/>
      <c r="F204" s="43"/>
      <c r="G204" s="43"/>
    </row>
    <row r="205" spans="1:7" x14ac:dyDescent="0.2">
      <c r="A205" s="42"/>
      <c r="B205" s="43"/>
      <c r="C205" s="44"/>
      <c r="D205" s="43"/>
      <c r="E205" s="43"/>
      <c r="F205" s="43"/>
      <c r="G205" s="43"/>
    </row>
    <row r="206" spans="1:7" x14ac:dyDescent="0.2">
      <c r="A206" s="42"/>
      <c r="B206" s="43"/>
      <c r="C206" s="44"/>
      <c r="D206" s="43"/>
      <c r="E206" s="43"/>
      <c r="F206" s="43"/>
      <c r="G206" s="43"/>
    </row>
    <row r="207" spans="1:7" x14ac:dyDescent="0.2">
      <c r="A207" s="42"/>
      <c r="B207" s="43"/>
      <c r="C207" s="44"/>
      <c r="D207" s="43"/>
      <c r="E207" s="43"/>
      <c r="F207" s="43"/>
      <c r="G207" s="43"/>
    </row>
    <row r="208" spans="1:7" x14ac:dyDescent="0.2">
      <c r="A208" s="42"/>
      <c r="B208" s="43"/>
      <c r="C208" s="44"/>
      <c r="D208" s="43"/>
      <c r="E208" s="43"/>
      <c r="F208" s="43"/>
      <c r="G208" s="43"/>
    </row>
    <row r="209" spans="1:7" x14ac:dyDescent="0.2">
      <c r="A209" s="42"/>
      <c r="B209" s="43"/>
      <c r="C209" s="44"/>
      <c r="D209" s="43"/>
      <c r="E209" s="43"/>
      <c r="F209" s="43"/>
      <c r="G209" s="43"/>
    </row>
    <row r="210" spans="1:7" x14ac:dyDescent="0.2">
      <c r="A210" s="42"/>
      <c r="B210" s="43"/>
      <c r="C210" s="44"/>
      <c r="D210" s="43"/>
      <c r="E210" s="43"/>
      <c r="F210" s="43"/>
      <c r="G210" s="43"/>
    </row>
    <row r="211" spans="1:7" x14ac:dyDescent="0.2">
      <c r="A211" s="42"/>
      <c r="B211" s="43"/>
      <c r="C211" s="44"/>
      <c r="D211" s="43"/>
      <c r="E211" s="43"/>
      <c r="F211" s="43"/>
      <c r="G211" s="43"/>
    </row>
    <row r="212" spans="1:7" x14ac:dyDescent="0.2">
      <c r="A212" s="42"/>
      <c r="B212" s="43"/>
      <c r="C212" s="44"/>
      <c r="D212" s="43"/>
      <c r="E212" s="43"/>
      <c r="F212" s="43"/>
      <c r="G212" s="43"/>
    </row>
    <row r="213" spans="1:7" x14ac:dyDescent="0.2">
      <c r="A213" s="42"/>
      <c r="B213" s="43"/>
      <c r="C213" s="44"/>
      <c r="D213" s="43"/>
      <c r="E213" s="43"/>
      <c r="F213" s="43"/>
      <c r="G213" s="43"/>
    </row>
    <row r="214" spans="1:7" x14ac:dyDescent="0.2">
      <c r="A214" s="42"/>
      <c r="B214" s="43"/>
      <c r="C214" s="44"/>
      <c r="D214" s="43"/>
      <c r="E214" s="43"/>
      <c r="F214" s="43"/>
      <c r="G214" s="43"/>
    </row>
    <row r="215" spans="1:7" x14ac:dyDescent="0.2">
      <c r="A215" s="42"/>
      <c r="B215" s="43"/>
      <c r="C215" s="44"/>
      <c r="D215" s="43"/>
      <c r="E215" s="43"/>
      <c r="F215" s="43"/>
      <c r="G215" s="43"/>
    </row>
    <row r="216" spans="1:7" x14ac:dyDescent="0.2">
      <c r="A216" s="42"/>
      <c r="B216" s="43"/>
      <c r="C216" s="44"/>
      <c r="D216" s="43"/>
      <c r="E216" s="43"/>
      <c r="F216" s="43"/>
      <c r="G216" s="43"/>
    </row>
    <row r="217" spans="1:7" x14ac:dyDescent="0.2">
      <c r="A217" s="42"/>
      <c r="B217" s="43"/>
      <c r="C217" s="44"/>
      <c r="D217" s="43"/>
      <c r="E217" s="43"/>
      <c r="F217" s="43"/>
      <c r="G217" s="43"/>
    </row>
    <row r="218" spans="1:7" x14ac:dyDescent="0.2">
      <c r="A218" s="42"/>
      <c r="B218" s="43"/>
      <c r="C218" s="44"/>
      <c r="D218" s="43"/>
      <c r="E218" s="43"/>
      <c r="F218" s="43"/>
      <c r="G218" s="43"/>
    </row>
    <row r="219" spans="1:7" x14ac:dyDescent="0.2">
      <c r="A219" s="42"/>
      <c r="B219" s="43"/>
      <c r="C219" s="44"/>
      <c r="D219" s="43"/>
      <c r="E219" s="43"/>
      <c r="F219" s="43"/>
      <c r="G219" s="43"/>
    </row>
    <row r="220" spans="1:7" x14ac:dyDescent="0.2">
      <c r="A220" s="42"/>
      <c r="B220" s="43"/>
      <c r="C220" s="44"/>
      <c r="D220" s="43"/>
      <c r="E220" s="43"/>
      <c r="F220" s="43"/>
      <c r="G220" s="43"/>
    </row>
    <row r="221" spans="1:7" x14ac:dyDescent="0.2">
      <c r="A221" s="42"/>
      <c r="B221" s="43"/>
      <c r="C221" s="44"/>
      <c r="D221" s="43"/>
      <c r="E221" s="43"/>
      <c r="F221" s="43"/>
      <c r="G221" s="43"/>
    </row>
    <row r="222" spans="1:7" x14ac:dyDescent="0.2">
      <c r="A222" s="42"/>
      <c r="B222" s="43"/>
      <c r="C222" s="44"/>
      <c r="D222" s="43"/>
      <c r="E222" s="43"/>
      <c r="F222" s="43"/>
      <c r="G222" s="43"/>
    </row>
    <row r="223" spans="1:7" x14ac:dyDescent="0.2">
      <c r="A223" s="42"/>
      <c r="B223" s="43"/>
      <c r="C223" s="44"/>
      <c r="D223" s="43"/>
      <c r="E223" s="43"/>
      <c r="F223" s="43"/>
      <c r="G223" s="43"/>
    </row>
    <row r="224" spans="1:7" x14ac:dyDescent="0.2">
      <c r="A224" s="42"/>
      <c r="B224" s="43"/>
      <c r="C224" s="44"/>
      <c r="D224" s="43"/>
      <c r="E224" s="43"/>
      <c r="F224" s="43"/>
      <c r="G224" s="43"/>
    </row>
    <row r="225" spans="1:7" x14ac:dyDescent="0.2">
      <c r="A225" s="42"/>
      <c r="B225" s="43"/>
      <c r="C225" s="44"/>
      <c r="D225" s="43"/>
      <c r="E225" s="43"/>
      <c r="F225" s="43"/>
      <c r="G225" s="43"/>
    </row>
    <row r="226" spans="1:7" x14ac:dyDescent="0.2">
      <c r="A226" s="42"/>
      <c r="B226" s="43"/>
      <c r="C226" s="44"/>
      <c r="D226" s="43"/>
      <c r="E226" s="43"/>
      <c r="F226" s="43"/>
      <c r="G226" s="43"/>
    </row>
    <row r="227" spans="1:7" x14ac:dyDescent="0.2">
      <c r="A227" s="42"/>
      <c r="B227" s="43"/>
      <c r="C227" s="44"/>
      <c r="D227" s="43"/>
      <c r="E227" s="43"/>
      <c r="F227" s="43"/>
      <c r="G227" s="43"/>
    </row>
    <row r="228" spans="1:7" x14ac:dyDescent="0.2">
      <c r="A228" s="42"/>
      <c r="B228" s="43"/>
      <c r="C228" s="44"/>
      <c r="D228" s="43"/>
      <c r="E228" s="43"/>
      <c r="F228" s="43"/>
      <c r="G228" s="43"/>
    </row>
    <row r="229" spans="1:7" x14ac:dyDescent="0.2">
      <c r="A229" s="42"/>
      <c r="B229" s="43"/>
      <c r="C229" s="44"/>
      <c r="D229" s="43"/>
      <c r="E229" s="43"/>
      <c r="F229" s="43"/>
      <c r="G229" s="43"/>
    </row>
    <row r="230" spans="1:7" x14ac:dyDescent="0.2">
      <c r="A230" s="42"/>
      <c r="B230" s="43"/>
      <c r="C230" s="44"/>
      <c r="D230" s="43"/>
      <c r="E230" s="43"/>
      <c r="F230" s="43"/>
      <c r="G230" s="43"/>
    </row>
    <row r="231" spans="1:7" x14ac:dyDescent="0.2">
      <c r="A231" s="42"/>
      <c r="B231" s="43"/>
      <c r="C231" s="44"/>
      <c r="D231" s="43"/>
      <c r="E231" s="43"/>
      <c r="F231" s="43"/>
      <c r="G231" s="43"/>
    </row>
    <row r="232" spans="1:7" x14ac:dyDescent="0.2">
      <c r="A232" s="42"/>
      <c r="B232" s="43"/>
      <c r="C232" s="44"/>
      <c r="D232" s="43"/>
      <c r="E232" s="43"/>
      <c r="F232" s="43"/>
      <c r="G232" s="43"/>
    </row>
    <row r="233" spans="1:7" x14ac:dyDescent="0.2">
      <c r="A233" s="42"/>
      <c r="B233" s="43"/>
      <c r="C233" s="44"/>
      <c r="D233" s="43"/>
      <c r="E233" s="43"/>
      <c r="F233" s="43"/>
      <c r="G233" s="43"/>
    </row>
    <row r="234" spans="1:7" x14ac:dyDescent="0.2">
      <c r="A234" s="42"/>
      <c r="B234" s="43"/>
      <c r="C234" s="44"/>
      <c r="D234" s="43"/>
      <c r="E234" s="43"/>
      <c r="F234" s="43"/>
      <c r="G234" s="43"/>
    </row>
    <row r="235" spans="1:7" x14ac:dyDescent="0.2">
      <c r="A235" s="42"/>
      <c r="B235" s="43"/>
      <c r="C235" s="44"/>
      <c r="D235" s="43"/>
      <c r="E235" s="43"/>
      <c r="F235" s="43"/>
      <c r="G235" s="43"/>
    </row>
    <row r="236" spans="1:7" x14ac:dyDescent="0.2">
      <c r="A236" s="42"/>
      <c r="B236" s="43"/>
      <c r="C236" s="44"/>
      <c r="D236" s="43"/>
      <c r="E236" s="43"/>
      <c r="F236" s="43"/>
      <c r="G236" s="43"/>
    </row>
    <row r="237" spans="1:7" x14ac:dyDescent="0.2">
      <c r="A237" s="42"/>
      <c r="B237" s="43"/>
      <c r="C237" s="44"/>
      <c r="D237" s="43"/>
      <c r="E237" s="43"/>
      <c r="F237" s="43"/>
      <c r="G237" s="43"/>
    </row>
    <row r="238" spans="1:7" x14ac:dyDescent="0.2">
      <c r="A238" s="42"/>
      <c r="B238" s="43"/>
      <c r="C238" s="44"/>
      <c r="D238" s="43"/>
      <c r="E238" s="43"/>
      <c r="F238" s="43"/>
      <c r="G238" s="43"/>
    </row>
    <row r="239" spans="1:7" x14ac:dyDescent="0.2">
      <c r="A239" s="42"/>
      <c r="B239" s="43"/>
      <c r="C239" s="44"/>
      <c r="D239" s="43"/>
      <c r="E239" s="43"/>
      <c r="F239" s="43"/>
      <c r="G239" s="43"/>
    </row>
    <row r="240" spans="1:7" x14ac:dyDescent="0.2">
      <c r="A240" s="42"/>
      <c r="B240" s="43"/>
      <c r="C240" s="44"/>
      <c r="D240" s="43"/>
      <c r="E240" s="43"/>
      <c r="F240" s="43"/>
      <c r="G240" s="43"/>
    </row>
    <row r="241" spans="1:7" x14ac:dyDescent="0.2">
      <c r="A241" s="42"/>
      <c r="B241" s="43"/>
      <c r="C241" s="44"/>
      <c r="D241" s="43"/>
      <c r="E241" s="43"/>
      <c r="F241" s="43"/>
      <c r="G241" s="43"/>
    </row>
    <row r="242" spans="1:7" x14ac:dyDescent="0.2">
      <c r="A242" s="42"/>
      <c r="B242" s="43"/>
      <c r="C242" s="44"/>
      <c r="D242" s="43"/>
      <c r="E242" s="43"/>
      <c r="F242" s="43"/>
      <c r="G242" s="43"/>
    </row>
    <row r="243" spans="1:7" x14ac:dyDescent="0.2">
      <c r="A243" s="42"/>
      <c r="B243" s="43"/>
      <c r="C243" s="44"/>
      <c r="D243" s="43"/>
      <c r="E243" s="43"/>
      <c r="F243" s="43"/>
      <c r="G243" s="43"/>
    </row>
    <row r="244" spans="1:7" x14ac:dyDescent="0.2">
      <c r="A244" s="42"/>
      <c r="B244" s="43"/>
      <c r="C244" s="44"/>
      <c r="D244" s="43"/>
      <c r="E244" s="43"/>
      <c r="F244" s="43"/>
      <c r="G244" s="43"/>
    </row>
    <row r="245" spans="1:7" x14ac:dyDescent="0.2">
      <c r="A245" s="42"/>
      <c r="B245" s="43"/>
      <c r="C245" s="44"/>
      <c r="D245" s="43"/>
      <c r="E245" s="43"/>
      <c r="F245" s="43"/>
      <c r="G245" s="43"/>
    </row>
    <row r="246" spans="1:7" x14ac:dyDescent="0.2">
      <c r="A246" s="42"/>
      <c r="B246" s="43"/>
      <c r="C246" s="44"/>
      <c r="D246" s="43"/>
      <c r="E246" s="43"/>
      <c r="F246" s="43"/>
      <c r="G246" s="43"/>
    </row>
    <row r="247" spans="1:7" x14ac:dyDescent="0.2">
      <c r="A247" s="42"/>
      <c r="B247" s="43"/>
      <c r="C247" s="44"/>
      <c r="D247" s="43"/>
      <c r="E247" s="43"/>
      <c r="F247" s="43"/>
      <c r="G247" s="43"/>
    </row>
    <row r="248" spans="1:7" x14ac:dyDescent="0.2">
      <c r="A248" s="42"/>
      <c r="B248" s="43"/>
      <c r="C248" s="44"/>
      <c r="D248" s="43"/>
      <c r="E248" s="43"/>
      <c r="F248" s="43"/>
      <c r="G248" s="43"/>
    </row>
    <row r="249" spans="1:7" x14ac:dyDescent="0.2">
      <c r="A249" s="42"/>
      <c r="B249" s="43"/>
      <c r="C249" s="44"/>
      <c r="D249" s="43"/>
      <c r="E249" s="43"/>
      <c r="F249" s="43"/>
      <c r="G249" s="43"/>
    </row>
    <row r="250" spans="1:7" x14ac:dyDescent="0.2">
      <c r="A250" s="42"/>
      <c r="B250" s="43"/>
      <c r="C250" s="44"/>
      <c r="D250" s="43"/>
      <c r="E250" s="43"/>
      <c r="F250" s="43"/>
      <c r="G250" s="43"/>
    </row>
    <row r="251" spans="1:7" x14ac:dyDescent="0.2">
      <c r="A251" s="42"/>
      <c r="B251" s="43"/>
      <c r="C251" s="44"/>
      <c r="D251" s="43"/>
      <c r="E251" s="43"/>
      <c r="F251" s="43"/>
      <c r="G251" s="43"/>
    </row>
    <row r="252" spans="1:7" x14ac:dyDescent="0.2">
      <c r="A252" s="42"/>
      <c r="B252" s="43"/>
      <c r="C252" s="44"/>
      <c r="D252" s="43"/>
      <c r="E252" s="43"/>
      <c r="F252" s="43"/>
      <c r="G252" s="43"/>
    </row>
    <row r="253" spans="1:7" x14ac:dyDescent="0.2">
      <c r="A253" s="42"/>
      <c r="B253" s="43"/>
      <c r="C253" s="44"/>
      <c r="D253" s="43"/>
      <c r="E253" s="43"/>
      <c r="F253" s="43"/>
      <c r="G253" s="43"/>
    </row>
    <row r="254" spans="1:7" x14ac:dyDescent="0.2">
      <c r="A254" s="42"/>
      <c r="B254" s="43"/>
      <c r="C254" s="44"/>
      <c r="D254" s="43"/>
      <c r="E254" s="43"/>
      <c r="F254" s="43"/>
      <c r="G254" s="43"/>
    </row>
    <row r="255" spans="1:7" x14ac:dyDescent="0.2">
      <c r="A255" s="42"/>
      <c r="B255" s="43"/>
      <c r="C255" s="44"/>
      <c r="D255" s="43"/>
      <c r="E255" s="43"/>
      <c r="F255" s="43"/>
      <c r="G255" s="43"/>
    </row>
    <row r="256" spans="1:7" x14ac:dyDescent="0.2">
      <c r="A256" s="42"/>
      <c r="B256" s="43"/>
      <c r="C256" s="44"/>
      <c r="D256" s="43"/>
      <c r="E256" s="43"/>
      <c r="F256" s="43"/>
      <c r="G256" s="43"/>
    </row>
    <row r="257" spans="1:7" x14ac:dyDescent="0.2">
      <c r="A257" s="42"/>
      <c r="B257" s="43"/>
      <c r="C257" s="44"/>
      <c r="D257" s="43"/>
      <c r="E257" s="43"/>
      <c r="F257" s="43"/>
      <c r="G257" s="43"/>
    </row>
    <row r="258" spans="1:7" x14ac:dyDescent="0.2">
      <c r="A258" s="42"/>
      <c r="B258" s="43"/>
      <c r="C258" s="44"/>
      <c r="D258" s="43"/>
      <c r="E258" s="43"/>
      <c r="F258" s="43"/>
      <c r="G258" s="43"/>
    </row>
    <row r="259" spans="1:7" x14ac:dyDescent="0.2">
      <c r="A259" s="42"/>
      <c r="B259" s="43"/>
      <c r="C259" s="44"/>
      <c r="D259" s="43"/>
      <c r="E259" s="43"/>
      <c r="F259" s="43"/>
      <c r="G259" s="43"/>
    </row>
    <row r="260" spans="1:7" x14ac:dyDescent="0.2">
      <c r="A260" s="42"/>
      <c r="B260" s="43"/>
      <c r="C260" s="44"/>
      <c r="D260" s="43"/>
      <c r="E260" s="43"/>
      <c r="F260" s="43"/>
      <c r="G260" s="43"/>
    </row>
    <row r="261" spans="1:7" x14ac:dyDescent="0.2">
      <c r="A261" s="42"/>
      <c r="B261" s="43"/>
      <c r="C261" s="44"/>
      <c r="D261" s="43"/>
      <c r="E261" s="43"/>
      <c r="F261" s="43"/>
      <c r="G261" s="43"/>
    </row>
    <row r="262" spans="1:7" x14ac:dyDescent="0.2">
      <c r="A262" s="42"/>
      <c r="B262" s="43"/>
      <c r="C262" s="44"/>
      <c r="D262" s="43"/>
      <c r="E262" s="43"/>
      <c r="F262" s="43"/>
      <c r="G262" s="43"/>
    </row>
    <row r="263" spans="1:7" x14ac:dyDescent="0.2">
      <c r="A263" s="42"/>
      <c r="B263" s="43"/>
      <c r="C263" s="44"/>
      <c r="D263" s="43"/>
      <c r="E263" s="43"/>
      <c r="F263" s="43"/>
      <c r="G263" s="43"/>
    </row>
    <row r="264" spans="1:7" x14ac:dyDescent="0.2">
      <c r="A264" s="42"/>
      <c r="B264" s="43"/>
      <c r="C264" s="44"/>
      <c r="D264" s="43"/>
      <c r="E264" s="43"/>
      <c r="F264" s="43"/>
      <c r="G264" s="43"/>
    </row>
    <row r="265" spans="1:7" x14ac:dyDescent="0.2">
      <c r="A265" s="42"/>
      <c r="B265" s="43"/>
      <c r="C265" s="44"/>
      <c r="D265" s="43"/>
      <c r="E265" s="43"/>
      <c r="F265" s="43"/>
      <c r="G265" s="43"/>
    </row>
    <row r="266" spans="1:7" x14ac:dyDescent="0.2">
      <c r="A266" s="42"/>
      <c r="B266" s="43"/>
      <c r="C266" s="44"/>
      <c r="D266" s="43"/>
      <c r="E266" s="43"/>
      <c r="F266" s="43"/>
      <c r="G266" s="43"/>
    </row>
    <row r="267" spans="1:7" x14ac:dyDescent="0.2">
      <c r="A267" s="42"/>
      <c r="B267" s="43"/>
      <c r="C267" s="44"/>
      <c r="D267" s="43"/>
      <c r="E267" s="43"/>
      <c r="F267" s="43"/>
      <c r="G267" s="43"/>
    </row>
    <row r="268" spans="1:7" x14ac:dyDescent="0.2">
      <c r="A268" s="42"/>
      <c r="B268" s="43"/>
      <c r="C268" s="44"/>
      <c r="D268" s="43"/>
      <c r="E268" s="43"/>
      <c r="F268" s="43"/>
      <c r="G268" s="43"/>
    </row>
    <row r="269" spans="1:7" x14ac:dyDescent="0.2">
      <c r="A269" s="42"/>
      <c r="B269" s="43"/>
      <c r="C269" s="44"/>
      <c r="D269" s="43"/>
      <c r="E269" s="43"/>
      <c r="F269" s="43"/>
      <c r="G269" s="43"/>
    </row>
    <row r="270" spans="1:7" x14ac:dyDescent="0.2">
      <c r="A270" s="42"/>
      <c r="B270" s="43"/>
      <c r="C270" s="44"/>
      <c r="D270" s="43"/>
      <c r="E270" s="43"/>
      <c r="F270" s="43"/>
      <c r="G270" s="43"/>
    </row>
    <row r="271" spans="1:7" x14ac:dyDescent="0.2">
      <c r="A271" s="42"/>
      <c r="B271" s="43"/>
      <c r="C271" s="44"/>
      <c r="D271" s="43"/>
      <c r="E271" s="43"/>
      <c r="F271" s="43"/>
      <c r="G271" s="43"/>
    </row>
    <row r="272" spans="1:7" x14ac:dyDescent="0.2">
      <c r="A272" s="42"/>
      <c r="B272" s="43"/>
      <c r="C272" s="44"/>
      <c r="D272" s="43"/>
      <c r="E272" s="43"/>
      <c r="F272" s="43"/>
      <c r="G272" s="43"/>
    </row>
    <row r="273" spans="1:7" x14ac:dyDescent="0.2">
      <c r="A273" s="42"/>
      <c r="B273" s="43"/>
      <c r="C273" s="44"/>
      <c r="D273" s="43"/>
      <c r="E273" s="43"/>
      <c r="F273" s="43"/>
      <c r="G273" s="43"/>
    </row>
    <row r="274" spans="1:7" x14ac:dyDescent="0.2">
      <c r="A274" s="42"/>
      <c r="B274" s="43"/>
      <c r="C274" s="44"/>
      <c r="D274" s="43"/>
      <c r="E274" s="43"/>
      <c r="F274" s="43"/>
      <c r="G274" s="43"/>
    </row>
    <row r="275" spans="1:7" x14ac:dyDescent="0.2">
      <c r="A275" s="42"/>
      <c r="B275" s="43"/>
      <c r="C275" s="44"/>
      <c r="D275" s="43"/>
      <c r="E275" s="43"/>
      <c r="F275" s="43"/>
      <c r="G275" s="43"/>
    </row>
    <row r="276" spans="1:7" x14ac:dyDescent="0.2">
      <c r="A276" s="42"/>
      <c r="B276" s="43"/>
      <c r="C276" s="44"/>
      <c r="D276" s="43"/>
      <c r="E276" s="43"/>
      <c r="F276" s="43"/>
      <c r="G276" s="43"/>
    </row>
    <row r="277" spans="1:7" x14ac:dyDescent="0.2">
      <c r="A277" s="42"/>
      <c r="B277" s="43"/>
      <c r="C277" s="44"/>
      <c r="D277" s="43"/>
      <c r="E277" s="43"/>
      <c r="F277" s="43"/>
      <c r="G277" s="43"/>
    </row>
    <row r="278" spans="1:7" x14ac:dyDescent="0.2">
      <c r="A278" s="42"/>
      <c r="B278" s="43"/>
      <c r="C278" s="44"/>
      <c r="D278" s="43"/>
      <c r="E278" s="43"/>
      <c r="F278" s="43"/>
      <c r="G278" s="43"/>
    </row>
    <row r="279" spans="1:7" x14ac:dyDescent="0.2">
      <c r="A279" s="42"/>
      <c r="B279" s="43"/>
      <c r="C279" s="44"/>
      <c r="D279" s="43"/>
      <c r="E279" s="43"/>
      <c r="F279" s="43"/>
      <c r="G279" s="43"/>
    </row>
    <row r="280" spans="1:7" x14ac:dyDescent="0.2">
      <c r="A280" s="42"/>
      <c r="B280" s="43"/>
      <c r="C280" s="44"/>
      <c r="D280" s="43"/>
      <c r="E280" s="43"/>
      <c r="F280" s="43"/>
      <c r="G280" s="43"/>
    </row>
    <row r="281" spans="1:7" x14ac:dyDescent="0.2">
      <c r="A281" s="42"/>
      <c r="B281" s="43"/>
      <c r="C281" s="44"/>
      <c r="D281" s="43"/>
      <c r="E281" s="43"/>
      <c r="F281" s="43"/>
      <c r="G281" s="43"/>
    </row>
    <row r="282" spans="1:7" x14ac:dyDescent="0.2">
      <c r="A282" s="42"/>
      <c r="B282" s="43"/>
      <c r="C282" s="44"/>
      <c r="D282" s="43"/>
      <c r="E282" s="43"/>
      <c r="F282" s="43"/>
      <c r="G282" s="43"/>
    </row>
    <row r="283" spans="1:7" x14ac:dyDescent="0.2">
      <c r="A283" s="42"/>
      <c r="B283" s="43"/>
      <c r="C283" s="44"/>
      <c r="D283" s="43"/>
      <c r="E283" s="43"/>
      <c r="F283" s="43"/>
      <c r="G283" s="43"/>
    </row>
    <row r="284" spans="1:7" x14ac:dyDescent="0.2">
      <c r="A284" s="42"/>
      <c r="B284" s="43"/>
      <c r="C284" s="44"/>
      <c r="D284" s="43"/>
      <c r="E284" s="43"/>
      <c r="F284" s="43"/>
      <c r="G284" s="43"/>
    </row>
    <row r="285" spans="1:7" x14ac:dyDescent="0.2">
      <c r="A285" s="42"/>
      <c r="B285" s="43"/>
      <c r="C285" s="44"/>
      <c r="D285" s="43"/>
      <c r="E285" s="43"/>
      <c r="F285" s="43"/>
      <c r="G285" s="43"/>
    </row>
    <row r="286" spans="1:7" x14ac:dyDescent="0.2">
      <c r="A286" s="42"/>
      <c r="B286" s="43"/>
      <c r="C286" s="44"/>
      <c r="D286" s="43"/>
      <c r="E286" s="43"/>
      <c r="F286" s="43"/>
      <c r="G286" s="43"/>
    </row>
    <row r="287" spans="1:7" x14ac:dyDescent="0.2">
      <c r="A287" s="42"/>
      <c r="B287" s="43"/>
      <c r="C287" s="44"/>
      <c r="D287" s="43"/>
      <c r="E287" s="43"/>
      <c r="F287" s="43"/>
      <c r="G287" s="43"/>
    </row>
    <row r="288" spans="1:7" x14ac:dyDescent="0.2">
      <c r="A288" s="42"/>
      <c r="B288" s="43"/>
      <c r="C288" s="44"/>
      <c r="D288" s="43"/>
      <c r="E288" s="43"/>
      <c r="F288" s="43"/>
      <c r="G288" s="43"/>
    </row>
    <row r="289" spans="1:7" x14ac:dyDescent="0.2">
      <c r="A289" s="42"/>
      <c r="B289" s="43"/>
      <c r="C289" s="44"/>
      <c r="D289" s="43"/>
      <c r="E289" s="43"/>
      <c r="F289" s="43"/>
      <c r="G289" s="43"/>
    </row>
    <row r="290" spans="1:7" x14ac:dyDescent="0.2">
      <c r="A290" s="42"/>
      <c r="B290" s="43"/>
      <c r="C290" s="44"/>
      <c r="D290" s="43"/>
      <c r="E290" s="43"/>
      <c r="F290" s="43"/>
      <c r="G290" s="43"/>
    </row>
    <row r="291" spans="1:7" x14ac:dyDescent="0.2">
      <c r="A291" s="42"/>
      <c r="B291" s="43"/>
      <c r="C291" s="44"/>
      <c r="D291" s="43"/>
      <c r="E291" s="43"/>
      <c r="F291" s="43"/>
      <c r="G291" s="43"/>
    </row>
    <row r="292" spans="1:7" x14ac:dyDescent="0.2">
      <c r="A292" s="42"/>
      <c r="B292" s="43"/>
      <c r="C292" s="44"/>
      <c r="D292" s="43"/>
      <c r="E292" s="43"/>
      <c r="F292" s="43"/>
      <c r="G292" s="43"/>
    </row>
    <row r="293" spans="1:7" x14ac:dyDescent="0.2">
      <c r="A293" s="42"/>
      <c r="B293" s="43"/>
      <c r="C293" s="44"/>
      <c r="D293" s="43"/>
      <c r="E293" s="43"/>
      <c r="F293" s="43"/>
      <c r="G293" s="43"/>
    </row>
    <row r="294" spans="1:7" x14ac:dyDescent="0.2">
      <c r="A294" s="42"/>
      <c r="B294" s="43"/>
      <c r="C294" s="44"/>
      <c r="D294" s="43"/>
      <c r="E294" s="43"/>
      <c r="F294" s="43"/>
      <c r="G294" s="43"/>
    </row>
    <row r="295" spans="1:7" x14ac:dyDescent="0.2">
      <c r="A295" s="42"/>
      <c r="B295" s="43"/>
      <c r="C295" s="44"/>
      <c r="D295" s="43"/>
      <c r="E295" s="43"/>
      <c r="F295" s="43"/>
      <c r="G295" s="43"/>
    </row>
    <row r="296" spans="1:7" x14ac:dyDescent="0.2">
      <c r="A296" s="42"/>
      <c r="B296" s="43"/>
      <c r="C296" s="44"/>
      <c r="D296" s="43"/>
      <c r="E296" s="43"/>
      <c r="F296" s="43"/>
      <c r="G296" s="43"/>
    </row>
    <row r="297" spans="1:7" x14ac:dyDescent="0.2">
      <c r="A297" s="42"/>
      <c r="B297" s="43"/>
      <c r="C297" s="44"/>
      <c r="D297" s="43"/>
      <c r="E297" s="43"/>
      <c r="F297" s="43"/>
      <c r="G297" s="43"/>
    </row>
    <row r="298" spans="1:7" x14ac:dyDescent="0.2">
      <c r="A298" s="42"/>
      <c r="B298" s="43"/>
      <c r="C298" s="44"/>
      <c r="D298" s="43"/>
      <c r="E298" s="43"/>
      <c r="F298" s="43"/>
      <c r="G298" s="43"/>
    </row>
    <row r="299" spans="1:7" x14ac:dyDescent="0.2">
      <c r="A299" s="42"/>
      <c r="B299" s="43"/>
      <c r="C299" s="44"/>
      <c r="D299" s="43"/>
      <c r="E299" s="43"/>
      <c r="F299" s="43"/>
      <c r="G299" s="43"/>
    </row>
    <row r="300" spans="1:7" x14ac:dyDescent="0.2">
      <c r="A300" s="42"/>
      <c r="B300" s="43"/>
      <c r="C300" s="44"/>
      <c r="D300" s="43"/>
      <c r="E300" s="43"/>
      <c r="F300" s="43"/>
      <c r="G300" s="43"/>
    </row>
    <row r="301" spans="1:7" x14ac:dyDescent="0.2">
      <c r="A301" s="42"/>
      <c r="B301" s="43"/>
      <c r="C301" s="44"/>
      <c r="D301" s="43"/>
      <c r="E301" s="43"/>
      <c r="F301" s="43"/>
      <c r="G301" s="43"/>
    </row>
    <row r="302" spans="1:7" x14ac:dyDescent="0.2">
      <c r="A302" s="42"/>
      <c r="B302" s="43"/>
      <c r="C302" s="44"/>
      <c r="D302" s="43"/>
      <c r="E302" s="43"/>
      <c r="F302" s="43"/>
      <c r="G302" s="43"/>
    </row>
    <row r="303" spans="1:7" x14ac:dyDescent="0.2">
      <c r="A303" s="42"/>
      <c r="B303" s="43"/>
      <c r="C303" s="44"/>
      <c r="D303" s="43"/>
      <c r="E303" s="43"/>
      <c r="F303" s="43"/>
      <c r="G303" s="43"/>
    </row>
    <row r="304" spans="1:7" x14ac:dyDescent="0.2">
      <c r="A304" s="42"/>
      <c r="B304" s="43"/>
      <c r="C304" s="44"/>
      <c r="D304" s="43"/>
      <c r="E304" s="43"/>
      <c r="F304" s="43"/>
      <c r="G304" s="43"/>
    </row>
    <row r="305" spans="1:7" x14ac:dyDescent="0.2">
      <c r="A305" s="42"/>
      <c r="B305" s="43"/>
      <c r="C305" s="44"/>
      <c r="D305" s="43"/>
      <c r="E305" s="43"/>
      <c r="F305" s="43"/>
      <c r="G305" s="43"/>
    </row>
    <row r="306" spans="1:7" x14ac:dyDescent="0.2">
      <c r="A306" s="42"/>
      <c r="B306" s="43"/>
      <c r="C306" s="44"/>
      <c r="D306" s="43"/>
      <c r="E306" s="43"/>
      <c r="F306" s="43"/>
      <c r="G306" s="43"/>
    </row>
    <row r="307" spans="1:7" x14ac:dyDescent="0.2">
      <c r="A307" s="42"/>
      <c r="B307" s="43"/>
      <c r="C307" s="44"/>
      <c r="D307" s="43"/>
      <c r="E307" s="43"/>
      <c r="F307" s="43"/>
      <c r="G307" s="43"/>
    </row>
    <row r="308" spans="1:7" x14ac:dyDescent="0.2">
      <c r="A308" s="42"/>
      <c r="B308" s="43"/>
      <c r="C308" s="44"/>
      <c r="D308" s="43"/>
      <c r="E308" s="43"/>
      <c r="F308" s="43"/>
      <c r="G308" s="43"/>
    </row>
    <row r="309" spans="1:7" x14ac:dyDescent="0.2">
      <c r="A309" s="42"/>
      <c r="B309" s="43"/>
      <c r="C309" s="44"/>
      <c r="D309" s="43"/>
      <c r="E309" s="43"/>
      <c r="F309" s="43"/>
      <c r="G309" s="43"/>
    </row>
    <row r="310" spans="1:7" x14ac:dyDescent="0.2">
      <c r="A310" s="42"/>
      <c r="B310" s="43"/>
      <c r="C310" s="44"/>
      <c r="D310" s="43"/>
      <c r="E310" s="43"/>
      <c r="F310" s="43"/>
      <c r="G310" s="43"/>
    </row>
    <row r="311" spans="1:7" x14ac:dyDescent="0.2">
      <c r="A311" s="42"/>
      <c r="B311" s="43"/>
      <c r="C311" s="44"/>
      <c r="D311" s="43"/>
      <c r="E311" s="43"/>
      <c r="F311" s="43"/>
      <c r="G311" s="43"/>
    </row>
    <row r="312" spans="1:7" x14ac:dyDescent="0.2">
      <c r="A312" s="42"/>
      <c r="B312" s="43"/>
      <c r="C312" s="44"/>
      <c r="D312" s="43"/>
      <c r="E312" s="43"/>
      <c r="F312" s="43"/>
      <c r="G312" s="43"/>
    </row>
    <row r="313" spans="1:7" x14ac:dyDescent="0.2">
      <c r="A313" s="42"/>
      <c r="B313" s="43"/>
      <c r="C313" s="44"/>
      <c r="D313" s="43"/>
      <c r="E313" s="43"/>
      <c r="F313" s="43"/>
      <c r="G313" s="43"/>
    </row>
    <row r="314" spans="1:7" x14ac:dyDescent="0.2">
      <c r="A314" s="42"/>
      <c r="B314" s="43"/>
      <c r="C314" s="44"/>
      <c r="D314" s="43"/>
      <c r="E314" s="43"/>
      <c r="F314" s="43"/>
      <c r="G314" s="43"/>
    </row>
    <row r="315" spans="1:7" x14ac:dyDescent="0.2">
      <c r="A315" s="42"/>
      <c r="B315" s="43"/>
      <c r="C315" s="44"/>
      <c r="D315" s="43"/>
      <c r="E315" s="43"/>
      <c r="F315" s="43"/>
      <c r="G315" s="43"/>
    </row>
    <row r="316" spans="1:7" x14ac:dyDescent="0.2">
      <c r="A316" s="42"/>
      <c r="B316" s="43"/>
      <c r="C316" s="44"/>
      <c r="D316" s="43"/>
      <c r="E316" s="43"/>
      <c r="F316" s="43"/>
      <c r="G316" s="43"/>
    </row>
    <row r="317" spans="1:7" x14ac:dyDescent="0.2">
      <c r="A317" s="42"/>
      <c r="B317" s="43"/>
      <c r="C317" s="44"/>
      <c r="D317" s="43"/>
      <c r="E317" s="43"/>
      <c r="F317" s="43"/>
      <c r="G317" s="43"/>
    </row>
    <row r="318" spans="1:7" x14ac:dyDescent="0.2">
      <c r="A318" s="42"/>
      <c r="B318" s="43"/>
      <c r="C318" s="44"/>
      <c r="D318" s="43"/>
      <c r="E318" s="43"/>
      <c r="F318" s="43"/>
      <c r="G318" s="43"/>
    </row>
    <row r="319" spans="1:7" x14ac:dyDescent="0.2">
      <c r="A319" s="42"/>
      <c r="B319" s="43"/>
      <c r="C319" s="44"/>
      <c r="D319" s="43"/>
      <c r="E319" s="43"/>
      <c r="F319" s="43"/>
      <c r="G319" s="43"/>
    </row>
    <row r="320" spans="1:7" x14ac:dyDescent="0.2">
      <c r="A320" s="42"/>
      <c r="B320" s="43"/>
      <c r="C320" s="44"/>
      <c r="D320" s="43"/>
      <c r="E320" s="43"/>
      <c r="F320" s="43"/>
      <c r="G320" s="43"/>
    </row>
    <row r="321" spans="1:7" x14ac:dyDescent="0.2">
      <c r="A321" s="42"/>
      <c r="B321" s="43"/>
      <c r="C321" s="44"/>
      <c r="D321" s="43"/>
      <c r="E321" s="43"/>
      <c r="F321" s="43"/>
      <c r="G321" s="43"/>
    </row>
    <row r="322" spans="1:7" x14ac:dyDescent="0.2">
      <c r="A322" s="42"/>
      <c r="B322" s="43"/>
      <c r="C322" s="44"/>
      <c r="D322" s="43"/>
      <c r="E322" s="43"/>
      <c r="F322" s="43"/>
      <c r="G322" s="43"/>
    </row>
    <row r="323" spans="1:7" x14ac:dyDescent="0.2">
      <c r="A323" s="42"/>
      <c r="B323" s="43"/>
      <c r="C323" s="44"/>
      <c r="D323" s="43"/>
      <c r="E323" s="43"/>
      <c r="F323" s="43"/>
      <c r="G323" s="43"/>
    </row>
    <row r="324" spans="1:7" x14ac:dyDescent="0.2">
      <c r="A324" s="42"/>
      <c r="B324" s="43"/>
      <c r="C324" s="44"/>
      <c r="D324" s="43"/>
      <c r="E324" s="43"/>
      <c r="F324" s="43"/>
      <c r="G324" s="43"/>
    </row>
    <row r="325" spans="1:7" x14ac:dyDescent="0.2">
      <c r="A325" s="42"/>
      <c r="B325" s="43"/>
      <c r="C325" s="44"/>
      <c r="D325" s="43"/>
      <c r="E325" s="43"/>
      <c r="F325" s="43"/>
      <c r="G325" s="43"/>
    </row>
    <row r="326" spans="1:7" x14ac:dyDescent="0.2">
      <c r="A326" s="42"/>
      <c r="B326" s="43"/>
      <c r="C326" s="44"/>
      <c r="D326" s="43"/>
      <c r="E326" s="43"/>
      <c r="F326" s="43"/>
      <c r="G326" s="43"/>
    </row>
    <row r="327" spans="1:7" x14ac:dyDescent="0.2">
      <c r="A327" s="42"/>
      <c r="B327" s="43"/>
      <c r="C327" s="44"/>
      <c r="D327" s="43"/>
      <c r="E327" s="43"/>
      <c r="F327" s="43"/>
      <c r="G327" s="43"/>
    </row>
    <row r="328" spans="1:7" x14ac:dyDescent="0.2">
      <c r="A328" s="42"/>
      <c r="B328" s="43"/>
      <c r="C328" s="44"/>
      <c r="D328" s="43"/>
      <c r="E328" s="43"/>
      <c r="F328" s="43"/>
      <c r="G328" s="43"/>
    </row>
    <row r="329" spans="1:7" x14ac:dyDescent="0.2">
      <c r="A329" s="42"/>
      <c r="B329" s="43"/>
      <c r="C329" s="44"/>
      <c r="D329" s="43"/>
      <c r="E329" s="43"/>
      <c r="F329" s="43"/>
      <c r="G329" s="43"/>
    </row>
    <row r="330" spans="1:7" x14ac:dyDescent="0.2">
      <c r="A330" s="42"/>
      <c r="B330" s="43"/>
      <c r="C330" s="44"/>
      <c r="D330" s="43"/>
      <c r="E330" s="43"/>
      <c r="F330" s="43"/>
      <c r="G330" s="43"/>
    </row>
    <row r="331" spans="1:7" x14ac:dyDescent="0.2">
      <c r="A331" s="42"/>
      <c r="B331" s="43"/>
      <c r="C331" s="44"/>
      <c r="D331" s="43"/>
      <c r="E331" s="43"/>
      <c r="F331" s="43"/>
      <c r="G331" s="43"/>
    </row>
    <row r="332" spans="1:7" x14ac:dyDescent="0.2">
      <c r="A332" s="42"/>
      <c r="B332" s="43"/>
      <c r="C332" s="44"/>
      <c r="D332" s="43"/>
      <c r="E332" s="43"/>
      <c r="F332" s="43"/>
      <c r="G332" s="43"/>
    </row>
    <row r="333" spans="1:7" x14ac:dyDescent="0.2">
      <c r="A333" s="42"/>
      <c r="B333" s="43"/>
      <c r="C333" s="44"/>
      <c r="D333" s="43"/>
      <c r="E333" s="43"/>
      <c r="F333" s="43"/>
      <c r="G333" s="43"/>
    </row>
    <row r="334" spans="1:7" x14ac:dyDescent="0.2">
      <c r="A334" s="42"/>
      <c r="B334" s="43"/>
      <c r="C334" s="44"/>
      <c r="D334" s="43"/>
      <c r="E334" s="43"/>
      <c r="F334" s="43"/>
      <c r="G334" s="43"/>
    </row>
    <row r="335" spans="1:7" x14ac:dyDescent="0.2">
      <c r="A335" s="42"/>
      <c r="B335" s="43"/>
      <c r="C335" s="44"/>
      <c r="D335" s="43"/>
      <c r="E335" s="43"/>
      <c r="F335" s="43"/>
      <c r="G335" s="43"/>
    </row>
    <row r="336" spans="1:7" x14ac:dyDescent="0.2">
      <c r="A336" s="42"/>
      <c r="B336" s="43"/>
      <c r="C336" s="44"/>
      <c r="D336" s="43"/>
      <c r="E336" s="43"/>
      <c r="F336" s="43"/>
      <c r="G336" s="43"/>
    </row>
    <row r="337" spans="1:7" x14ac:dyDescent="0.2">
      <c r="A337" s="42"/>
      <c r="B337" s="43"/>
      <c r="C337" s="44"/>
      <c r="D337" s="43"/>
      <c r="E337" s="43"/>
      <c r="F337" s="43"/>
      <c r="G337" s="43"/>
    </row>
    <row r="338" spans="1:7" x14ac:dyDescent="0.2">
      <c r="A338" s="42"/>
      <c r="B338" s="43"/>
      <c r="C338" s="44"/>
      <c r="D338" s="43"/>
      <c r="E338" s="43"/>
      <c r="F338" s="43"/>
      <c r="G338" s="43"/>
    </row>
    <row r="339" spans="1:7" x14ac:dyDescent="0.2">
      <c r="A339" s="42"/>
      <c r="B339" s="43"/>
      <c r="C339" s="44"/>
      <c r="D339" s="43"/>
      <c r="E339" s="43"/>
      <c r="F339" s="43"/>
      <c r="G339" s="43"/>
    </row>
    <row r="340" spans="1:7" x14ac:dyDescent="0.2">
      <c r="A340" s="42"/>
      <c r="B340" s="43"/>
      <c r="C340" s="44"/>
      <c r="D340" s="43"/>
      <c r="E340" s="43"/>
      <c r="F340" s="43"/>
      <c r="G340" s="43"/>
    </row>
    <row r="341" spans="1:7" x14ac:dyDescent="0.2">
      <c r="A341" s="42"/>
      <c r="B341" s="43"/>
      <c r="C341" s="44"/>
      <c r="D341" s="43"/>
      <c r="E341" s="43"/>
      <c r="F341" s="43"/>
      <c r="G341" s="43"/>
    </row>
    <row r="342" spans="1:7" x14ac:dyDescent="0.2">
      <c r="A342" s="42"/>
      <c r="B342" s="43"/>
      <c r="C342" s="44"/>
      <c r="D342" s="43"/>
      <c r="E342" s="43"/>
      <c r="F342" s="43"/>
      <c r="G342" s="43"/>
    </row>
    <row r="343" spans="1:7" x14ac:dyDescent="0.2">
      <c r="A343" s="42"/>
      <c r="B343" s="43"/>
      <c r="C343" s="44"/>
      <c r="D343" s="43"/>
      <c r="E343" s="43"/>
      <c r="F343" s="43"/>
      <c r="G343" s="43"/>
    </row>
    <row r="344" spans="1:7" x14ac:dyDescent="0.2">
      <c r="A344" s="42"/>
      <c r="B344" s="43"/>
      <c r="C344" s="44"/>
      <c r="D344" s="43"/>
      <c r="E344" s="43"/>
      <c r="F344" s="43"/>
      <c r="G344" s="43"/>
    </row>
    <row r="345" spans="1:7" x14ac:dyDescent="0.2">
      <c r="A345" s="42"/>
      <c r="B345" s="43"/>
      <c r="C345" s="44"/>
      <c r="D345" s="43"/>
      <c r="E345" s="43"/>
      <c r="F345" s="43"/>
      <c r="G345" s="43"/>
    </row>
    <row r="346" spans="1:7" x14ac:dyDescent="0.2">
      <c r="A346" s="42"/>
      <c r="B346" s="43"/>
      <c r="C346" s="44"/>
      <c r="D346" s="43"/>
      <c r="E346" s="43"/>
      <c r="F346" s="43"/>
      <c r="G346" s="43"/>
    </row>
    <row r="347" spans="1:7" x14ac:dyDescent="0.2">
      <c r="A347" s="42"/>
      <c r="B347" s="43"/>
      <c r="C347" s="44"/>
      <c r="D347" s="43"/>
      <c r="E347" s="43"/>
      <c r="F347" s="43"/>
      <c r="G347" s="43"/>
    </row>
    <row r="348" spans="1:7" x14ac:dyDescent="0.2">
      <c r="A348" s="42"/>
      <c r="B348" s="43"/>
      <c r="C348" s="44"/>
      <c r="D348" s="43"/>
      <c r="E348" s="43"/>
      <c r="F348" s="43"/>
      <c r="G348" s="43"/>
    </row>
    <row r="349" spans="1:7" x14ac:dyDescent="0.2">
      <c r="A349" s="42"/>
      <c r="B349" s="43"/>
      <c r="C349" s="44"/>
      <c r="D349" s="43"/>
      <c r="E349" s="43"/>
      <c r="F349" s="43"/>
      <c r="G349" s="43"/>
    </row>
    <row r="350" spans="1:7" x14ac:dyDescent="0.2">
      <c r="A350" s="42"/>
      <c r="B350" s="43"/>
      <c r="C350" s="44"/>
      <c r="D350" s="43"/>
      <c r="E350" s="43"/>
      <c r="F350" s="43"/>
      <c r="G350" s="43"/>
    </row>
    <row r="351" spans="1:7" x14ac:dyDescent="0.2">
      <c r="A351" s="42"/>
      <c r="B351" s="43"/>
      <c r="C351" s="44"/>
      <c r="D351" s="43"/>
      <c r="E351" s="43"/>
      <c r="F351" s="43"/>
      <c r="G351" s="43"/>
    </row>
    <row r="352" spans="1:7" x14ac:dyDescent="0.2">
      <c r="A352" s="42"/>
      <c r="B352" s="43"/>
      <c r="C352" s="44"/>
      <c r="D352" s="43"/>
      <c r="E352" s="43"/>
      <c r="F352" s="43"/>
      <c r="G352" s="43"/>
    </row>
    <row r="353" spans="1:7" x14ac:dyDescent="0.2">
      <c r="A353" s="42"/>
      <c r="B353" s="43"/>
      <c r="C353" s="44"/>
      <c r="D353" s="43"/>
      <c r="E353" s="43"/>
      <c r="F353" s="43"/>
      <c r="G353" s="43"/>
    </row>
    <row r="354" spans="1:7" x14ac:dyDescent="0.2">
      <c r="A354" s="42"/>
      <c r="B354" s="43"/>
      <c r="C354" s="44"/>
      <c r="D354" s="43"/>
      <c r="E354" s="43"/>
      <c r="F354" s="43"/>
      <c r="G354" s="43"/>
    </row>
    <row r="355" spans="1:7" x14ac:dyDescent="0.2">
      <c r="A355" s="42"/>
      <c r="B355" s="43"/>
      <c r="C355" s="44"/>
      <c r="D355" s="43"/>
      <c r="E355" s="43"/>
      <c r="F355" s="43"/>
      <c r="G355" s="43"/>
    </row>
    <row r="356" spans="1:7" x14ac:dyDescent="0.2">
      <c r="A356" s="42"/>
      <c r="B356" s="43"/>
      <c r="C356" s="44"/>
      <c r="D356" s="43"/>
      <c r="E356" s="43"/>
      <c r="F356" s="43"/>
      <c r="G356" s="43"/>
    </row>
    <row r="357" spans="1:7" x14ac:dyDescent="0.2">
      <c r="A357" s="42"/>
      <c r="B357" s="43"/>
      <c r="C357" s="44"/>
      <c r="D357" s="43"/>
      <c r="E357" s="43"/>
      <c r="F357" s="43"/>
      <c r="G357" s="43"/>
    </row>
    <row r="358" spans="1:7" x14ac:dyDescent="0.2">
      <c r="A358" s="42"/>
      <c r="B358" s="43"/>
      <c r="C358" s="44"/>
      <c r="D358" s="43"/>
      <c r="E358" s="43"/>
      <c r="F358" s="43"/>
      <c r="G358" s="43"/>
    </row>
    <row r="359" spans="1:7" x14ac:dyDescent="0.2">
      <c r="A359" s="42"/>
      <c r="B359" s="43"/>
      <c r="C359" s="44"/>
      <c r="D359" s="43"/>
      <c r="E359" s="43"/>
      <c r="F359" s="43"/>
      <c r="G359" s="43"/>
    </row>
    <row r="360" spans="1:7" x14ac:dyDescent="0.2">
      <c r="A360" s="42"/>
      <c r="B360" s="43"/>
      <c r="C360" s="44"/>
      <c r="D360" s="43"/>
      <c r="E360" s="43"/>
      <c r="F360" s="43"/>
      <c r="G360" s="43"/>
    </row>
    <row r="361" spans="1:7" x14ac:dyDescent="0.2">
      <c r="A361" s="42"/>
      <c r="B361" s="43"/>
      <c r="C361" s="44"/>
      <c r="D361" s="43"/>
      <c r="E361" s="43"/>
      <c r="F361" s="43"/>
      <c r="G361" s="43"/>
    </row>
    <row r="362" spans="1:7" x14ac:dyDescent="0.2">
      <c r="A362" s="42"/>
      <c r="B362" s="43"/>
      <c r="C362" s="44"/>
      <c r="D362" s="43"/>
      <c r="E362" s="43"/>
      <c r="F362" s="43"/>
      <c r="G362" s="43"/>
    </row>
    <row r="363" spans="1:7" x14ac:dyDescent="0.2">
      <c r="A363" s="42"/>
      <c r="B363" s="43"/>
      <c r="C363" s="44"/>
      <c r="D363" s="43"/>
      <c r="E363" s="43"/>
      <c r="F363" s="43"/>
      <c r="G363" s="43"/>
    </row>
    <row r="364" spans="1:7" x14ac:dyDescent="0.2">
      <c r="A364" s="42"/>
      <c r="B364" s="43"/>
      <c r="C364" s="44"/>
      <c r="D364" s="43"/>
      <c r="E364" s="43"/>
      <c r="F364" s="43"/>
      <c r="G364" s="43"/>
    </row>
    <row r="365" spans="1:7" x14ac:dyDescent="0.2">
      <c r="A365" s="42"/>
      <c r="B365" s="43"/>
      <c r="C365" s="44"/>
      <c r="D365" s="43"/>
      <c r="E365" s="43"/>
      <c r="F365" s="43"/>
      <c r="G365" s="43"/>
    </row>
    <row r="366" spans="1:7" x14ac:dyDescent="0.2">
      <c r="A366" s="42"/>
      <c r="B366" s="43"/>
      <c r="C366" s="44"/>
      <c r="D366" s="43"/>
      <c r="E366" s="43"/>
      <c r="F366" s="43"/>
      <c r="G366" s="43"/>
    </row>
    <row r="367" spans="1:7" x14ac:dyDescent="0.2">
      <c r="A367" s="42"/>
      <c r="B367" s="43"/>
      <c r="C367" s="44"/>
      <c r="D367" s="43"/>
      <c r="E367" s="43"/>
      <c r="F367" s="43"/>
      <c r="G367" s="43"/>
    </row>
    <row r="368" spans="1:7" x14ac:dyDescent="0.2">
      <c r="A368" s="42"/>
      <c r="B368" s="43"/>
      <c r="C368" s="44"/>
      <c r="D368" s="43"/>
      <c r="E368" s="43"/>
      <c r="F368" s="43"/>
      <c r="G368" s="43"/>
    </row>
    <row r="369" spans="1:7" x14ac:dyDescent="0.2">
      <c r="A369" s="42"/>
      <c r="B369" s="43"/>
      <c r="C369" s="44"/>
      <c r="D369" s="43"/>
      <c r="E369" s="43"/>
      <c r="F369" s="43"/>
      <c r="G369" s="43"/>
    </row>
    <row r="370" spans="1:7" x14ac:dyDescent="0.2">
      <c r="A370" s="42"/>
      <c r="B370" s="43"/>
      <c r="C370" s="44"/>
      <c r="D370" s="43"/>
      <c r="E370" s="43"/>
      <c r="F370" s="43"/>
      <c r="G370" s="43"/>
    </row>
    <row r="371" spans="1:7" x14ac:dyDescent="0.2">
      <c r="A371" s="42"/>
      <c r="B371" s="43"/>
      <c r="C371" s="44"/>
      <c r="D371" s="43"/>
      <c r="E371" s="43"/>
      <c r="F371" s="43"/>
      <c r="G371" s="43"/>
    </row>
    <row r="372" spans="1:7" x14ac:dyDescent="0.2">
      <c r="A372" s="42"/>
      <c r="B372" s="43"/>
      <c r="C372" s="44"/>
      <c r="D372" s="43"/>
      <c r="E372" s="43"/>
      <c r="F372" s="43"/>
      <c r="G372" s="43"/>
    </row>
    <row r="373" spans="1:7" x14ac:dyDescent="0.2">
      <c r="A373" s="42"/>
      <c r="B373" s="43"/>
      <c r="C373" s="44"/>
      <c r="D373" s="43"/>
      <c r="E373" s="43"/>
      <c r="F373" s="43"/>
      <c r="G373" s="43"/>
    </row>
    <row r="374" spans="1:7" x14ac:dyDescent="0.2">
      <c r="A374" s="42"/>
      <c r="B374" s="43"/>
      <c r="C374" s="44"/>
      <c r="D374" s="43"/>
      <c r="E374" s="43"/>
      <c r="F374" s="43"/>
      <c r="G374" s="43"/>
    </row>
    <row r="375" spans="1:7" x14ac:dyDescent="0.2">
      <c r="A375" s="42"/>
      <c r="B375" s="43"/>
      <c r="C375" s="44"/>
      <c r="D375" s="43"/>
      <c r="E375" s="43"/>
      <c r="F375" s="43"/>
      <c r="G375" s="43"/>
    </row>
    <row r="376" spans="1:7" x14ac:dyDescent="0.2">
      <c r="A376" s="42"/>
      <c r="B376" s="43"/>
      <c r="C376" s="44"/>
      <c r="D376" s="43"/>
      <c r="E376" s="43"/>
      <c r="F376" s="43"/>
      <c r="G376" s="43"/>
    </row>
    <row r="377" spans="1:7" x14ac:dyDescent="0.2">
      <c r="A377" s="42"/>
      <c r="B377" s="43"/>
      <c r="C377" s="44"/>
      <c r="D377" s="43"/>
      <c r="E377" s="43"/>
      <c r="F377" s="43"/>
      <c r="G377" s="43"/>
    </row>
    <row r="378" spans="1:7" x14ac:dyDescent="0.2">
      <c r="A378" s="42"/>
      <c r="B378" s="43"/>
      <c r="C378" s="44"/>
      <c r="D378" s="43"/>
      <c r="E378" s="43"/>
      <c r="F378" s="43"/>
      <c r="G378" s="43"/>
    </row>
    <row r="379" spans="1:7" x14ac:dyDescent="0.2">
      <c r="A379" s="42"/>
      <c r="B379" s="43"/>
      <c r="C379" s="44"/>
      <c r="D379" s="43"/>
      <c r="E379" s="43"/>
      <c r="F379" s="43"/>
      <c r="G379" s="43"/>
    </row>
    <row r="380" spans="1:7" x14ac:dyDescent="0.2">
      <c r="A380" s="42"/>
      <c r="B380" s="43"/>
      <c r="C380" s="44"/>
      <c r="D380" s="43"/>
      <c r="E380" s="43"/>
      <c r="F380" s="43"/>
      <c r="G380" s="43"/>
    </row>
    <row r="381" spans="1:7" x14ac:dyDescent="0.2">
      <c r="A381" s="42"/>
      <c r="B381" s="43"/>
      <c r="C381" s="44"/>
      <c r="D381" s="43"/>
      <c r="E381" s="43"/>
      <c r="F381" s="43"/>
      <c r="G381" s="43"/>
    </row>
    <row r="382" spans="1:7" x14ac:dyDescent="0.2">
      <c r="A382" s="42"/>
      <c r="B382" s="43"/>
      <c r="C382" s="44"/>
      <c r="D382" s="43"/>
      <c r="E382" s="43"/>
      <c r="F382" s="43"/>
      <c r="G382" s="43"/>
    </row>
    <row r="383" spans="1:7" x14ac:dyDescent="0.2">
      <c r="A383" s="42"/>
      <c r="B383" s="43"/>
      <c r="C383" s="44"/>
      <c r="D383" s="43"/>
      <c r="E383" s="43"/>
      <c r="F383" s="43"/>
      <c r="G383" s="43"/>
    </row>
    <row r="384" spans="1:7" x14ac:dyDescent="0.2">
      <c r="A384" s="42"/>
      <c r="B384" s="43"/>
      <c r="C384" s="44"/>
      <c r="D384" s="43"/>
      <c r="E384" s="43"/>
      <c r="F384" s="43"/>
      <c r="G384" s="43"/>
    </row>
    <row r="385" spans="1:7" x14ac:dyDescent="0.2">
      <c r="A385" s="42"/>
      <c r="B385" s="43"/>
      <c r="C385" s="44"/>
      <c r="D385" s="43"/>
      <c r="E385" s="43"/>
      <c r="F385" s="43"/>
      <c r="G385" s="43"/>
    </row>
    <row r="386" spans="1:7" x14ac:dyDescent="0.2">
      <c r="A386" s="42"/>
      <c r="B386" s="43"/>
      <c r="C386" s="44"/>
      <c r="D386" s="43"/>
      <c r="E386" s="43"/>
      <c r="F386" s="43"/>
      <c r="G386" s="43"/>
    </row>
    <row r="387" spans="1:7" x14ac:dyDescent="0.2">
      <c r="A387" s="42"/>
      <c r="B387" s="43"/>
      <c r="C387" s="44"/>
      <c r="D387" s="43"/>
      <c r="E387" s="43"/>
      <c r="F387" s="43"/>
      <c r="G387" s="43"/>
    </row>
    <row r="388" spans="1:7" x14ac:dyDescent="0.2">
      <c r="A388" s="42"/>
      <c r="B388" s="43"/>
      <c r="C388" s="44"/>
      <c r="D388" s="43"/>
      <c r="E388" s="43"/>
      <c r="F388" s="43"/>
      <c r="G388" s="43"/>
    </row>
    <row r="389" spans="1:7" x14ac:dyDescent="0.2">
      <c r="A389" s="42"/>
      <c r="B389" s="43"/>
      <c r="C389" s="44"/>
      <c r="D389" s="43"/>
      <c r="E389" s="43"/>
      <c r="F389" s="43"/>
      <c r="G389" s="43"/>
    </row>
    <row r="390" spans="1:7" x14ac:dyDescent="0.2">
      <c r="A390" s="42"/>
      <c r="B390" s="43"/>
      <c r="C390" s="44"/>
      <c r="D390" s="43"/>
      <c r="E390" s="43"/>
      <c r="F390" s="43"/>
      <c r="G390" s="43"/>
    </row>
    <row r="391" spans="1:7" x14ac:dyDescent="0.2">
      <c r="A391" s="42"/>
      <c r="B391" s="43"/>
      <c r="C391" s="44"/>
      <c r="D391" s="43"/>
      <c r="E391" s="43"/>
      <c r="F391" s="43"/>
      <c r="G391" s="43"/>
    </row>
    <row r="392" spans="1:7" x14ac:dyDescent="0.2">
      <c r="A392" s="42"/>
      <c r="B392" s="43"/>
      <c r="C392" s="44"/>
      <c r="D392" s="43"/>
      <c r="E392" s="43"/>
      <c r="F392" s="43"/>
      <c r="G392" s="43"/>
    </row>
    <row r="393" spans="1:7" x14ac:dyDescent="0.2">
      <c r="A393" s="42"/>
      <c r="B393" s="43"/>
      <c r="C393" s="44"/>
      <c r="D393" s="43"/>
      <c r="E393" s="43"/>
      <c r="F393" s="43"/>
      <c r="G393" s="43"/>
    </row>
    <row r="394" spans="1:7" x14ac:dyDescent="0.2">
      <c r="A394" s="42"/>
      <c r="B394" s="43"/>
      <c r="C394" s="44"/>
      <c r="D394" s="43"/>
      <c r="E394" s="43"/>
      <c r="F394" s="43"/>
      <c r="G394" s="43"/>
    </row>
    <row r="395" spans="1:7" x14ac:dyDescent="0.2">
      <c r="A395" s="42"/>
      <c r="B395" s="43"/>
      <c r="C395" s="44"/>
      <c r="D395" s="43"/>
      <c r="E395" s="43"/>
      <c r="F395" s="43"/>
      <c r="G395" s="43"/>
    </row>
    <row r="396" spans="1:7" x14ac:dyDescent="0.2">
      <c r="A396" s="42"/>
      <c r="B396" s="43"/>
      <c r="C396" s="44"/>
      <c r="D396" s="43"/>
      <c r="E396" s="43"/>
      <c r="F396" s="43"/>
      <c r="G396" s="43"/>
    </row>
    <row r="397" spans="1:7" x14ac:dyDescent="0.2">
      <c r="A397" s="42"/>
      <c r="B397" s="43"/>
      <c r="C397" s="44"/>
      <c r="D397" s="43"/>
      <c r="E397" s="43"/>
      <c r="F397" s="43"/>
      <c r="G397" s="43"/>
    </row>
    <row r="398" spans="1:7" x14ac:dyDescent="0.2">
      <c r="A398" s="42"/>
      <c r="B398" s="43"/>
      <c r="C398" s="44"/>
      <c r="D398" s="43"/>
      <c r="E398" s="43"/>
      <c r="F398" s="43"/>
      <c r="G398" s="43"/>
    </row>
    <row r="399" spans="1:7" x14ac:dyDescent="0.2">
      <c r="A399" s="42"/>
      <c r="B399" s="43"/>
      <c r="C399" s="44"/>
      <c r="D399" s="43"/>
      <c r="E399" s="43"/>
      <c r="F399" s="43"/>
      <c r="G399" s="43"/>
    </row>
    <row r="400" spans="1:7" x14ac:dyDescent="0.2">
      <c r="A400" s="42"/>
      <c r="B400" s="43"/>
      <c r="C400" s="44"/>
      <c r="D400" s="43"/>
      <c r="E400" s="43"/>
      <c r="F400" s="43"/>
      <c r="G400" s="43"/>
    </row>
    <row r="401" spans="1:7" x14ac:dyDescent="0.2">
      <c r="A401" s="42"/>
      <c r="B401" s="43"/>
      <c r="C401" s="44"/>
      <c r="D401" s="43"/>
      <c r="E401" s="43"/>
      <c r="F401" s="43"/>
      <c r="G401" s="43"/>
    </row>
    <row r="402" spans="1:7" x14ac:dyDescent="0.2">
      <c r="A402" s="42"/>
      <c r="B402" s="43"/>
      <c r="C402" s="44"/>
      <c r="D402" s="43"/>
      <c r="E402" s="43"/>
      <c r="F402" s="43"/>
      <c r="G402" s="43"/>
    </row>
    <row r="403" spans="1:7" x14ac:dyDescent="0.2">
      <c r="A403" s="42"/>
      <c r="B403" s="43"/>
      <c r="C403" s="44"/>
      <c r="D403" s="43"/>
      <c r="E403" s="43"/>
      <c r="F403" s="43"/>
      <c r="G403" s="43"/>
    </row>
    <row r="404" spans="1:7" x14ac:dyDescent="0.2">
      <c r="A404" s="42"/>
      <c r="B404" s="43"/>
      <c r="C404" s="44"/>
      <c r="D404" s="43"/>
      <c r="E404" s="43"/>
      <c r="F404" s="43"/>
      <c r="G404" s="43"/>
    </row>
    <row r="405" spans="1:7" x14ac:dyDescent="0.2">
      <c r="A405" s="42"/>
      <c r="B405" s="43"/>
      <c r="C405" s="44"/>
      <c r="D405" s="43"/>
      <c r="E405" s="43"/>
      <c r="F405" s="43"/>
      <c r="G405" s="43"/>
    </row>
    <row r="406" spans="1:7" x14ac:dyDescent="0.2">
      <c r="A406" s="42"/>
      <c r="B406" s="43"/>
      <c r="C406" s="44"/>
      <c r="D406" s="43"/>
      <c r="E406" s="43"/>
      <c r="F406" s="43"/>
      <c r="G406" s="43"/>
    </row>
    <row r="407" spans="1:7" x14ac:dyDescent="0.2">
      <c r="A407" s="42"/>
      <c r="B407" s="43"/>
      <c r="C407" s="44"/>
      <c r="D407" s="43"/>
      <c r="E407" s="43"/>
      <c r="F407" s="43"/>
      <c r="G407" s="43"/>
    </row>
    <row r="408" spans="1:7" x14ac:dyDescent="0.2">
      <c r="A408" s="42"/>
      <c r="B408" s="43"/>
      <c r="C408" s="44"/>
      <c r="D408" s="43"/>
      <c r="E408" s="43"/>
      <c r="F408" s="43"/>
      <c r="G408" s="43"/>
    </row>
    <row r="409" spans="1:7" x14ac:dyDescent="0.2">
      <c r="A409" s="42"/>
      <c r="B409" s="43"/>
      <c r="C409" s="44"/>
      <c r="D409" s="43"/>
      <c r="E409" s="43"/>
      <c r="F409" s="43"/>
      <c r="G409" s="43"/>
    </row>
    <row r="410" spans="1:7" x14ac:dyDescent="0.2">
      <c r="A410" s="42"/>
      <c r="B410" s="43"/>
      <c r="C410" s="44"/>
      <c r="D410" s="43"/>
      <c r="E410" s="43"/>
      <c r="F410" s="43"/>
      <c r="G410" s="43"/>
    </row>
    <row r="411" spans="1:7" x14ac:dyDescent="0.2">
      <c r="A411" s="42"/>
      <c r="B411" s="43"/>
      <c r="C411" s="44"/>
      <c r="D411" s="43"/>
      <c r="E411" s="43"/>
      <c r="F411" s="43"/>
      <c r="G411" s="43"/>
    </row>
    <row r="412" spans="1:7" x14ac:dyDescent="0.2">
      <c r="A412" s="42"/>
      <c r="B412" s="43"/>
      <c r="C412" s="44"/>
      <c r="D412" s="43"/>
      <c r="E412" s="43"/>
      <c r="F412" s="43"/>
      <c r="G412" s="43"/>
    </row>
    <row r="413" spans="1:7" x14ac:dyDescent="0.2">
      <c r="A413" s="42"/>
      <c r="B413" s="43"/>
      <c r="C413" s="44"/>
      <c r="D413" s="43"/>
      <c r="E413" s="43"/>
      <c r="F413" s="43"/>
      <c r="G413" s="43"/>
    </row>
    <row r="414" spans="1:7" x14ac:dyDescent="0.2">
      <c r="A414" s="42"/>
      <c r="B414" s="43"/>
      <c r="C414" s="44"/>
      <c r="D414" s="43"/>
      <c r="E414" s="43"/>
      <c r="F414" s="43"/>
      <c r="G414" s="43"/>
    </row>
    <row r="415" spans="1:7" x14ac:dyDescent="0.2">
      <c r="A415" s="42"/>
      <c r="B415" s="43"/>
      <c r="C415" s="44"/>
      <c r="D415" s="43"/>
      <c r="E415" s="43"/>
      <c r="F415" s="43"/>
      <c r="G415" s="43"/>
    </row>
    <row r="416" spans="1:7" x14ac:dyDescent="0.2">
      <c r="A416" s="42"/>
      <c r="B416" s="43"/>
      <c r="C416" s="44"/>
      <c r="D416" s="43"/>
      <c r="E416" s="43"/>
      <c r="F416" s="43"/>
      <c r="G416" s="43"/>
    </row>
    <row r="417" spans="1:7" x14ac:dyDescent="0.2">
      <c r="A417" s="42"/>
      <c r="B417" s="43"/>
      <c r="C417" s="44"/>
      <c r="D417" s="43"/>
      <c r="E417" s="43"/>
      <c r="F417" s="43"/>
      <c r="G417" s="43"/>
    </row>
    <row r="418" spans="1:7" x14ac:dyDescent="0.2">
      <c r="A418" s="42"/>
      <c r="B418" s="43"/>
      <c r="C418" s="44"/>
      <c r="D418" s="43"/>
      <c r="E418" s="43"/>
      <c r="F418" s="43"/>
      <c r="G418" s="43"/>
    </row>
    <row r="419" spans="1:7" x14ac:dyDescent="0.2">
      <c r="A419" s="42"/>
      <c r="B419" s="43"/>
      <c r="C419" s="44"/>
      <c r="D419" s="43"/>
      <c r="E419" s="43"/>
      <c r="F419" s="43"/>
      <c r="G419" s="43"/>
    </row>
    <row r="420" spans="1:7" x14ac:dyDescent="0.2">
      <c r="A420" s="42"/>
      <c r="B420" s="43"/>
      <c r="C420" s="44"/>
      <c r="D420" s="43"/>
      <c r="E420" s="43"/>
      <c r="F420" s="43"/>
      <c r="G420" s="43"/>
    </row>
    <row r="421" spans="1:7" x14ac:dyDescent="0.2">
      <c r="A421" s="42"/>
      <c r="B421" s="43"/>
      <c r="C421" s="44"/>
      <c r="D421" s="43"/>
      <c r="E421" s="43"/>
      <c r="F421" s="43"/>
      <c r="G421" s="43"/>
    </row>
    <row r="422" spans="1:7" x14ac:dyDescent="0.2">
      <c r="A422" s="42"/>
      <c r="B422" s="43"/>
      <c r="C422" s="44"/>
      <c r="D422" s="43"/>
      <c r="E422" s="43"/>
      <c r="F422" s="43"/>
      <c r="G422" s="43"/>
    </row>
    <row r="423" spans="1:7" x14ac:dyDescent="0.2">
      <c r="A423" s="42"/>
      <c r="B423" s="43"/>
      <c r="C423" s="44"/>
      <c r="D423" s="43"/>
      <c r="E423" s="43"/>
      <c r="F423" s="43"/>
      <c r="G423" s="43"/>
    </row>
    <row r="424" spans="1:7" x14ac:dyDescent="0.2">
      <c r="A424" s="42"/>
      <c r="B424" s="43"/>
      <c r="C424" s="44"/>
      <c r="D424" s="43"/>
      <c r="E424" s="43"/>
      <c r="F424" s="43"/>
      <c r="G424" s="43"/>
    </row>
    <row r="425" spans="1:7" x14ac:dyDescent="0.2">
      <c r="A425" s="42"/>
      <c r="B425" s="43"/>
      <c r="C425" s="44"/>
      <c r="D425" s="43"/>
      <c r="E425" s="43"/>
      <c r="F425" s="43"/>
      <c r="G425" s="43"/>
    </row>
    <row r="426" spans="1:7" x14ac:dyDescent="0.2">
      <c r="A426" s="42"/>
      <c r="B426" s="43"/>
      <c r="C426" s="44"/>
      <c r="D426" s="43"/>
      <c r="E426" s="43"/>
      <c r="F426" s="43"/>
      <c r="G426" s="43"/>
    </row>
    <row r="427" spans="1:7" x14ac:dyDescent="0.2">
      <c r="A427" s="42"/>
      <c r="B427" s="43"/>
      <c r="C427" s="44"/>
      <c r="D427" s="43"/>
      <c r="E427" s="43"/>
      <c r="F427" s="43"/>
      <c r="G427" s="43"/>
    </row>
    <row r="428" spans="1:7" x14ac:dyDescent="0.2">
      <c r="A428" s="42"/>
      <c r="B428" s="43"/>
      <c r="C428" s="44"/>
      <c r="D428" s="43"/>
      <c r="E428" s="43"/>
      <c r="F428" s="43"/>
      <c r="G428" s="43"/>
    </row>
    <row r="429" spans="1:7" x14ac:dyDescent="0.2">
      <c r="A429" s="42"/>
      <c r="B429" s="43"/>
      <c r="C429" s="44"/>
      <c r="D429" s="43"/>
      <c r="E429" s="43"/>
      <c r="F429" s="43"/>
      <c r="G429" s="43"/>
    </row>
    <row r="430" spans="1:7" x14ac:dyDescent="0.2">
      <c r="A430" s="42"/>
      <c r="B430" s="43"/>
      <c r="C430" s="44"/>
      <c r="D430" s="43"/>
      <c r="E430" s="43"/>
      <c r="F430" s="43"/>
      <c r="G430" s="43"/>
    </row>
    <row r="431" spans="1:7" x14ac:dyDescent="0.2">
      <c r="A431" s="42"/>
      <c r="B431" s="43"/>
      <c r="C431" s="44"/>
      <c r="D431" s="43"/>
      <c r="E431" s="43"/>
      <c r="F431" s="43"/>
      <c r="G431" s="43"/>
    </row>
    <row r="432" spans="1:7" x14ac:dyDescent="0.2">
      <c r="A432" s="42"/>
      <c r="B432" s="43"/>
      <c r="C432" s="44"/>
      <c r="D432" s="43"/>
      <c r="E432" s="43"/>
      <c r="F432" s="43"/>
      <c r="G432" s="43"/>
    </row>
    <row r="433" spans="1:7" x14ac:dyDescent="0.2">
      <c r="A433" s="42"/>
      <c r="B433" s="43"/>
      <c r="C433" s="44"/>
      <c r="D433" s="43"/>
      <c r="E433" s="43"/>
      <c r="F433" s="43"/>
      <c r="G433" s="43"/>
    </row>
    <row r="434" spans="1:7" x14ac:dyDescent="0.2">
      <c r="A434" s="42"/>
      <c r="B434" s="43"/>
      <c r="C434" s="44"/>
      <c r="D434" s="43"/>
      <c r="E434" s="43"/>
      <c r="F434" s="43"/>
      <c r="G434" s="43"/>
    </row>
    <row r="435" spans="1:7" x14ac:dyDescent="0.2">
      <c r="A435" s="42"/>
      <c r="B435" s="43"/>
      <c r="C435" s="44"/>
      <c r="D435" s="43"/>
      <c r="E435" s="43"/>
      <c r="F435" s="43"/>
      <c r="G435" s="43"/>
    </row>
    <row r="436" spans="1:7" x14ac:dyDescent="0.2">
      <c r="A436" s="42"/>
      <c r="B436" s="43"/>
      <c r="C436" s="44"/>
      <c r="D436" s="43"/>
      <c r="E436" s="43"/>
      <c r="F436" s="43"/>
      <c r="G436" s="43"/>
    </row>
    <row r="437" spans="1:7" x14ac:dyDescent="0.2">
      <c r="A437" s="42"/>
      <c r="B437" s="43"/>
      <c r="C437" s="44"/>
      <c r="D437" s="43"/>
      <c r="E437" s="43"/>
      <c r="F437" s="43"/>
      <c r="G437" s="43"/>
    </row>
    <row r="438" spans="1:7" x14ac:dyDescent="0.2">
      <c r="A438" s="42"/>
      <c r="B438" s="43"/>
      <c r="C438" s="44"/>
      <c r="D438" s="43"/>
      <c r="E438" s="43"/>
      <c r="F438" s="43"/>
      <c r="G438" s="43"/>
    </row>
    <row r="439" spans="1:7" x14ac:dyDescent="0.2">
      <c r="A439" s="42"/>
      <c r="B439" s="43"/>
      <c r="C439" s="44"/>
      <c r="D439" s="43"/>
      <c r="E439" s="43"/>
      <c r="F439" s="43"/>
      <c r="G439" s="43"/>
    </row>
    <row r="440" spans="1:7" x14ac:dyDescent="0.2">
      <c r="A440" s="42"/>
      <c r="B440" s="43"/>
      <c r="C440" s="44"/>
      <c r="D440" s="43"/>
      <c r="E440" s="43"/>
      <c r="F440" s="43"/>
      <c r="G440" s="43"/>
    </row>
    <row r="441" spans="1:7" x14ac:dyDescent="0.2">
      <c r="A441" s="42"/>
      <c r="B441" s="43"/>
      <c r="C441" s="44"/>
      <c r="D441" s="43"/>
      <c r="E441" s="43"/>
      <c r="F441" s="43"/>
      <c r="G441" s="43"/>
    </row>
    <row r="442" spans="1:7" x14ac:dyDescent="0.2">
      <c r="A442" s="42"/>
      <c r="B442" s="43"/>
      <c r="C442" s="44"/>
      <c r="D442" s="43"/>
      <c r="E442" s="43"/>
      <c r="F442" s="43"/>
      <c r="G442" s="43"/>
    </row>
    <row r="443" spans="1:7" x14ac:dyDescent="0.2">
      <c r="A443" s="42"/>
      <c r="B443" s="43"/>
      <c r="C443" s="44"/>
      <c r="D443" s="43"/>
      <c r="E443" s="43"/>
      <c r="F443" s="43"/>
      <c r="G443" s="43"/>
    </row>
    <row r="444" spans="1:7" x14ac:dyDescent="0.2">
      <c r="A444" s="42"/>
      <c r="B444" s="43"/>
      <c r="C444" s="44"/>
      <c r="D444" s="43"/>
      <c r="E444" s="43"/>
      <c r="F444" s="43"/>
      <c r="G444" s="43"/>
    </row>
    <row r="445" spans="1:7" x14ac:dyDescent="0.2">
      <c r="A445" s="42"/>
      <c r="B445" s="43"/>
      <c r="C445" s="44"/>
      <c r="D445" s="43"/>
      <c r="E445" s="43"/>
      <c r="F445" s="43"/>
      <c r="G445" s="43"/>
    </row>
    <row r="446" spans="1:7" x14ac:dyDescent="0.2">
      <c r="A446" s="42"/>
      <c r="B446" s="43"/>
      <c r="C446" s="44"/>
      <c r="D446" s="43"/>
      <c r="E446" s="43"/>
      <c r="F446" s="43"/>
      <c r="G446" s="43"/>
    </row>
    <row r="447" spans="1:7" x14ac:dyDescent="0.2">
      <c r="A447" s="42"/>
      <c r="B447" s="43"/>
      <c r="C447" s="44"/>
      <c r="D447" s="43"/>
      <c r="E447" s="43"/>
      <c r="F447" s="43"/>
      <c r="G447" s="43"/>
    </row>
    <row r="448" spans="1:7" x14ac:dyDescent="0.2">
      <c r="A448" s="42"/>
      <c r="B448" s="43"/>
      <c r="C448" s="44"/>
      <c r="D448" s="43"/>
      <c r="E448" s="43"/>
      <c r="F448" s="43"/>
      <c r="G448" s="43"/>
    </row>
    <row r="449" spans="1:7" x14ac:dyDescent="0.2">
      <c r="A449" s="42"/>
      <c r="B449" s="43"/>
      <c r="C449" s="44"/>
      <c r="D449" s="43"/>
      <c r="E449" s="43"/>
      <c r="F449" s="43"/>
      <c r="G449" s="43"/>
    </row>
    <row r="450" spans="1:7" x14ac:dyDescent="0.2">
      <c r="A450" s="42"/>
      <c r="B450" s="43"/>
      <c r="C450" s="44"/>
      <c r="D450" s="43"/>
      <c r="E450" s="43"/>
      <c r="F450" s="43"/>
      <c r="G450" s="43"/>
    </row>
    <row r="451" spans="1:7" x14ac:dyDescent="0.2">
      <c r="A451" s="42"/>
      <c r="B451" s="43"/>
      <c r="C451" s="44"/>
      <c r="D451" s="43"/>
      <c r="E451" s="43"/>
      <c r="F451" s="43"/>
      <c r="G451" s="43"/>
    </row>
    <row r="452" spans="1:7" x14ac:dyDescent="0.2">
      <c r="A452" s="42"/>
      <c r="B452" s="43"/>
      <c r="C452" s="44"/>
      <c r="D452" s="43"/>
      <c r="E452" s="43"/>
      <c r="F452" s="43"/>
      <c r="G452" s="43"/>
    </row>
    <row r="453" spans="1:7" x14ac:dyDescent="0.2">
      <c r="A453" s="42"/>
      <c r="B453" s="43"/>
      <c r="C453" s="44"/>
      <c r="D453" s="43"/>
      <c r="E453" s="43"/>
      <c r="F453" s="43"/>
      <c r="G453" s="43"/>
    </row>
  </sheetData>
  <mergeCells count="5">
    <mergeCell ref="A6:G6"/>
    <mergeCell ref="A7:G7"/>
    <mergeCell ref="A9:A10"/>
    <mergeCell ref="B9:D9"/>
    <mergeCell ref="E9:G9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8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rgb="FF0070C0"/>
  </sheetPr>
  <dimension ref="A1:G453"/>
  <sheetViews>
    <sheetView view="pageBreakPreview" zoomScaleNormal="100" zoomScaleSheetLayoutView="100" workbookViewId="0">
      <pane xSplit="1" ySplit="12" topLeftCell="B46" activePane="bottomRight" state="frozen"/>
      <selection pane="topRight" activeCell="B1" sqref="B1"/>
      <selection pane="bottomLeft" activeCell="A13" sqref="A13"/>
      <selection pane="bottomRight" activeCell="B13" sqref="B13"/>
    </sheetView>
  </sheetViews>
  <sheetFormatPr defaultRowHeight="11.25" x14ac:dyDescent="0.2"/>
  <cols>
    <col min="1" max="1" width="45.83203125" style="7" customWidth="1"/>
    <col min="2" max="2" width="18.83203125" style="2" customWidth="1"/>
    <col min="3" max="3" width="18.83203125" style="8" customWidth="1"/>
    <col min="4" max="4" width="13.83203125" style="2" customWidth="1"/>
    <col min="5" max="6" width="18.83203125" style="2" customWidth="1"/>
    <col min="7" max="7" width="13.83203125" style="2" customWidth="1"/>
    <col min="8" max="16384" width="9.33203125" style="2"/>
  </cols>
  <sheetData>
    <row r="1" spans="1:7" x14ac:dyDescent="0.2">
      <c r="A1" s="1"/>
      <c r="C1" s="2"/>
      <c r="D1" s="1"/>
      <c r="E1" s="1"/>
      <c r="F1" s="3"/>
      <c r="G1" s="1"/>
    </row>
    <row r="2" spans="1:7" x14ac:dyDescent="0.2">
      <c r="A2" s="1"/>
      <c r="C2" s="2"/>
      <c r="D2" s="1"/>
      <c r="E2" s="1"/>
      <c r="F2" s="4"/>
      <c r="G2" s="1"/>
    </row>
    <row r="3" spans="1:7" x14ac:dyDescent="0.2">
      <c r="A3" s="1"/>
      <c r="C3" s="2"/>
      <c r="D3" s="1"/>
      <c r="E3" s="1"/>
      <c r="F3" s="4"/>
      <c r="G3" s="1"/>
    </row>
    <row r="4" spans="1:7" x14ac:dyDescent="0.2">
      <c r="A4" s="1"/>
      <c r="C4" s="2"/>
      <c r="D4" s="1"/>
      <c r="E4" s="1"/>
      <c r="F4" s="4"/>
      <c r="G4" s="1"/>
    </row>
    <row r="5" spans="1:7" x14ac:dyDescent="0.2">
      <c r="A5" s="5"/>
      <c r="B5" s="5"/>
      <c r="C5" s="5"/>
      <c r="D5" s="5"/>
      <c r="E5" s="5"/>
      <c r="F5" s="5"/>
      <c r="G5" s="5"/>
    </row>
    <row r="6" spans="1:7" ht="23.25" customHeight="1" x14ac:dyDescent="0.2">
      <c r="A6" s="54" t="s">
        <v>448</v>
      </c>
      <c r="B6" s="54"/>
      <c r="C6" s="54"/>
      <c r="D6" s="54"/>
      <c r="E6" s="54"/>
      <c r="F6" s="54"/>
      <c r="G6" s="54"/>
    </row>
    <row r="7" spans="1:7" ht="12.75" x14ac:dyDescent="0.2">
      <c r="A7" s="54" t="str">
        <f>"WYDATKI "&amp;(UPPER(MID([12]Table!$D$26,10,99)))</f>
        <v>WYDATKI URSYNÓW</v>
      </c>
      <c r="B7" s="54"/>
      <c r="C7" s="54"/>
      <c r="D7" s="54"/>
      <c r="E7" s="54"/>
      <c r="F7" s="54"/>
      <c r="G7" s="54"/>
    </row>
    <row r="8" spans="1:7" x14ac:dyDescent="0.2">
      <c r="A8" s="2"/>
      <c r="C8" s="2"/>
    </row>
    <row r="9" spans="1:7" s="12" customFormat="1" ht="18" customHeight="1" x14ac:dyDescent="0.2">
      <c r="A9" s="55" t="s">
        <v>2</v>
      </c>
      <c r="B9" s="56" t="s">
        <v>3</v>
      </c>
      <c r="C9" s="56"/>
      <c r="D9" s="56"/>
      <c r="E9" s="56" t="s">
        <v>12</v>
      </c>
      <c r="F9" s="56"/>
      <c r="G9" s="56"/>
    </row>
    <row r="10" spans="1:7" s="14" customFormat="1" ht="23.25" customHeight="1" x14ac:dyDescent="0.2">
      <c r="A10" s="55"/>
      <c r="B10" s="13" t="s">
        <v>3</v>
      </c>
      <c r="C10" s="13" t="s">
        <v>1</v>
      </c>
      <c r="D10" s="13" t="s">
        <v>13</v>
      </c>
      <c r="E10" s="13" t="s">
        <v>3</v>
      </c>
      <c r="F10" s="13" t="s">
        <v>1</v>
      </c>
      <c r="G10" s="13" t="s">
        <v>14</v>
      </c>
    </row>
    <row r="11" spans="1:7" s="50" customFormat="1" ht="9.75" x14ac:dyDescent="0.2">
      <c r="A11" s="48">
        <v>1</v>
      </c>
      <c r="B11" s="49">
        <v>2</v>
      </c>
      <c r="C11" s="49">
        <v>3</v>
      </c>
      <c r="D11" s="49">
        <v>4</v>
      </c>
      <c r="E11" s="49">
        <v>5</v>
      </c>
      <c r="F11" s="49">
        <v>6</v>
      </c>
      <c r="G11" s="49">
        <v>7</v>
      </c>
    </row>
    <row r="12" spans="1:7" s="6" customFormat="1" x14ac:dyDescent="0.2">
      <c r="A12" s="15" t="s">
        <v>0</v>
      </c>
      <c r="B12" s="16">
        <v>708740214</v>
      </c>
      <c r="C12" s="17">
        <v>378160872.13</v>
      </c>
      <c r="D12" s="18">
        <v>53.35676806</v>
      </c>
      <c r="E12" s="16">
        <v>323979183</v>
      </c>
      <c r="F12" s="17">
        <v>182095899.93000001</v>
      </c>
      <c r="G12" s="18">
        <v>56.206049489000002</v>
      </c>
    </row>
    <row r="13" spans="1:7" x14ac:dyDescent="0.2">
      <c r="A13" s="19" t="s">
        <v>15</v>
      </c>
      <c r="B13" s="16">
        <v>13930547</v>
      </c>
      <c r="C13" s="17">
        <v>2530745.25</v>
      </c>
      <c r="D13" s="18">
        <v>18.166876362</v>
      </c>
      <c r="E13" s="16">
        <v>13930547</v>
      </c>
      <c r="F13" s="17">
        <v>2530745.25</v>
      </c>
      <c r="G13" s="18">
        <v>18.166876362</v>
      </c>
    </row>
    <row r="14" spans="1:7" x14ac:dyDescent="0.2">
      <c r="A14" s="20" t="s">
        <v>16</v>
      </c>
      <c r="B14" s="21">
        <v>13930547</v>
      </c>
      <c r="C14" s="22">
        <v>2530745.25</v>
      </c>
      <c r="D14" s="23">
        <v>18.166876362</v>
      </c>
      <c r="E14" s="21">
        <v>13930547</v>
      </c>
      <c r="F14" s="22">
        <v>2530745.25</v>
      </c>
      <c r="G14" s="23">
        <v>18.166876362</v>
      </c>
    </row>
    <row r="15" spans="1:7" x14ac:dyDescent="0.2">
      <c r="A15" s="24" t="s">
        <v>17</v>
      </c>
      <c r="B15" s="25">
        <v>12630547</v>
      </c>
      <c r="C15" s="26">
        <v>2505498.4300000002</v>
      </c>
      <c r="D15" s="27">
        <v>19.836816489</v>
      </c>
      <c r="E15" s="25">
        <v>12630547</v>
      </c>
      <c r="F15" s="26">
        <v>2505498.4300000002</v>
      </c>
      <c r="G15" s="27">
        <v>19.836816489</v>
      </c>
    </row>
    <row r="16" spans="1:7" x14ac:dyDescent="0.2">
      <c r="A16" s="28" t="s">
        <v>18</v>
      </c>
      <c r="B16" s="29">
        <v>8120547</v>
      </c>
      <c r="C16" s="30">
        <v>1451155.67</v>
      </c>
      <c r="D16" s="31">
        <v>17.870171430999999</v>
      </c>
      <c r="E16" s="29">
        <v>8120547</v>
      </c>
      <c r="F16" s="30">
        <v>1451155.67</v>
      </c>
      <c r="G16" s="31">
        <v>17.870171430999999</v>
      </c>
    </row>
    <row r="17" spans="1:7" x14ac:dyDescent="0.2">
      <c r="A17" s="28" t="s">
        <v>19</v>
      </c>
      <c r="B17" s="29">
        <v>4510000</v>
      </c>
      <c r="C17" s="30">
        <v>1054342.76</v>
      </c>
      <c r="D17" s="31">
        <v>23.377888248000001</v>
      </c>
      <c r="E17" s="29">
        <v>4510000</v>
      </c>
      <c r="F17" s="30">
        <v>1054342.76</v>
      </c>
      <c r="G17" s="31">
        <v>23.377888248000001</v>
      </c>
    </row>
    <row r="18" spans="1:7" x14ac:dyDescent="0.2">
      <c r="A18" s="24" t="s">
        <v>20</v>
      </c>
      <c r="B18" s="25">
        <v>510000</v>
      </c>
      <c r="C18" s="26">
        <v>22786.82</v>
      </c>
      <c r="D18" s="27">
        <v>4.4680039220000003</v>
      </c>
      <c r="E18" s="25">
        <v>510000</v>
      </c>
      <c r="F18" s="26">
        <v>22786.82</v>
      </c>
      <c r="G18" s="27">
        <v>4.4680039220000003</v>
      </c>
    </row>
    <row r="19" spans="1:7" x14ac:dyDescent="0.2">
      <c r="A19" s="28" t="s">
        <v>21</v>
      </c>
      <c r="B19" s="29">
        <v>510000</v>
      </c>
      <c r="C19" s="30">
        <v>22786.82</v>
      </c>
      <c r="D19" s="31">
        <v>4.4680039220000003</v>
      </c>
      <c r="E19" s="29">
        <v>510000</v>
      </c>
      <c r="F19" s="30">
        <v>22786.82</v>
      </c>
      <c r="G19" s="31">
        <v>4.4680039220000003</v>
      </c>
    </row>
    <row r="20" spans="1:7" x14ac:dyDescent="0.2">
      <c r="A20" s="24" t="s">
        <v>22</v>
      </c>
      <c r="B20" s="25">
        <v>790000</v>
      </c>
      <c r="C20" s="26">
        <v>2460</v>
      </c>
      <c r="D20" s="27">
        <v>0.31139240499999998</v>
      </c>
      <c r="E20" s="25">
        <v>790000</v>
      </c>
      <c r="F20" s="26">
        <v>2460</v>
      </c>
      <c r="G20" s="27">
        <v>0.31139240499999998</v>
      </c>
    </row>
    <row r="21" spans="1:7" ht="22.5" x14ac:dyDescent="0.2">
      <c r="A21" s="19" t="s">
        <v>23</v>
      </c>
      <c r="B21" s="16">
        <v>10860192</v>
      </c>
      <c r="C21" s="17">
        <v>6263563.2000000002</v>
      </c>
      <c r="D21" s="18">
        <v>57.674516251999997</v>
      </c>
      <c r="E21" s="16">
        <v>10860192</v>
      </c>
      <c r="F21" s="17">
        <v>6263563.2000000002</v>
      </c>
      <c r="G21" s="18">
        <v>57.674516251999997</v>
      </c>
    </row>
    <row r="22" spans="1:7" x14ac:dyDescent="0.2">
      <c r="A22" s="20" t="s">
        <v>24</v>
      </c>
      <c r="B22" s="21">
        <v>4257792</v>
      </c>
      <c r="C22" s="22">
        <v>4257790.8899999997</v>
      </c>
      <c r="D22" s="23">
        <v>99.999973929999996</v>
      </c>
      <c r="E22" s="21">
        <v>4257792</v>
      </c>
      <c r="F22" s="22">
        <v>4257790.8899999997</v>
      </c>
      <c r="G22" s="23">
        <v>99.999973929999996</v>
      </c>
    </row>
    <row r="23" spans="1:7" x14ac:dyDescent="0.2">
      <c r="A23" s="24" t="s">
        <v>180</v>
      </c>
      <c r="B23" s="25">
        <v>4257792</v>
      </c>
      <c r="C23" s="26">
        <v>4257790.8899999997</v>
      </c>
      <c r="D23" s="27">
        <v>99.999973929999996</v>
      </c>
      <c r="E23" s="25">
        <v>4257792</v>
      </c>
      <c r="F23" s="26">
        <v>4257790.8899999997</v>
      </c>
      <c r="G23" s="27">
        <v>99.999973929999996</v>
      </c>
    </row>
    <row r="24" spans="1:7" ht="33.75" x14ac:dyDescent="0.2">
      <c r="A24" s="20" t="s">
        <v>26</v>
      </c>
      <c r="B24" s="21">
        <v>5847298</v>
      </c>
      <c r="C24" s="22">
        <v>1791876.62</v>
      </c>
      <c r="D24" s="23">
        <v>30.644523675999999</v>
      </c>
      <c r="E24" s="21">
        <v>5847298</v>
      </c>
      <c r="F24" s="22">
        <v>1791876.62</v>
      </c>
      <c r="G24" s="23">
        <v>30.644523675999999</v>
      </c>
    </row>
    <row r="25" spans="1:7" ht="21" x14ac:dyDescent="0.2">
      <c r="A25" s="24" t="s">
        <v>27</v>
      </c>
      <c r="B25" s="25">
        <v>4322956</v>
      </c>
      <c r="C25" s="26">
        <v>1604249.93</v>
      </c>
      <c r="D25" s="27">
        <v>37.110022170000001</v>
      </c>
      <c r="E25" s="25">
        <v>4322956</v>
      </c>
      <c r="F25" s="26">
        <v>1604249.93</v>
      </c>
      <c r="G25" s="27">
        <v>37.110022170000001</v>
      </c>
    </row>
    <row r="26" spans="1:7" ht="21" x14ac:dyDescent="0.2">
      <c r="A26" s="24" t="s">
        <v>28</v>
      </c>
      <c r="B26" s="25">
        <v>1516198</v>
      </c>
      <c r="C26" s="26">
        <v>186482.69</v>
      </c>
      <c r="D26" s="27">
        <v>12.299362616</v>
      </c>
      <c r="E26" s="25">
        <v>1516198</v>
      </c>
      <c r="F26" s="26">
        <v>186482.69</v>
      </c>
      <c r="G26" s="27">
        <v>12.299362616</v>
      </c>
    </row>
    <row r="27" spans="1:7" ht="21" x14ac:dyDescent="0.2">
      <c r="A27" s="24" t="s">
        <v>235</v>
      </c>
      <c r="B27" s="25">
        <v>5000</v>
      </c>
      <c r="C27" s="36">
        <v>0</v>
      </c>
      <c r="D27" s="37">
        <v>0</v>
      </c>
      <c r="E27" s="25">
        <v>5000</v>
      </c>
      <c r="F27" s="36">
        <v>0</v>
      </c>
      <c r="G27" s="37">
        <v>0</v>
      </c>
    </row>
    <row r="28" spans="1:7" ht="21" x14ac:dyDescent="0.2">
      <c r="A28" s="24" t="s">
        <v>30</v>
      </c>
      <c r="B28" s="25">
        <v>3144</v>
      </c>
      <c r="C28" s="26">
        <v>1144</v>
      </c>
      <c r="D28" s="27">
        <v>36.386768447999998</v>
      </c>
      <c r="E28" s="25">
        <v>3144</v>
      </c>
      <c r="F28" s="26">
        <v>1144</v>
      </c>
      <c r="G28" s="27">
        <v>36.386768447999998</v>
      </c>
    </row>
    <row r="29" spans="1:7" ht="22.5" x14ac:dyDescent="0.2">
      <c r="A29" s="20" t="s">
        <v>31</v>
      </c>
      <c r="B29" s="21">
        <v>233489</v>
      </c>
      <c r="C29" s="22">
        <v>46514.7</v>
      </c>
      <c r="D29" s="23">
        <v>19.921580888000001</v>
      </c>
      <c r="E29" s="21">
        <v>233489</v>
      </c>
      <c r="F29" s="22">
        <v>46514.7</v>
      </c>
      <c r="G29" s="23">
        <v>19.921580888000001</v>
      </c>
    </row>
    <row r="30" spans="1:7" ht="21" x14ac:dyDescent="0.2">
      <c r="A30" s="24" t="s">
        <v>32</v>
      </c>
      <c r="B30" s="25">
        <v>22537</v>
      </c>
      <c r="C30" s="26">
        <v>6926.76</v>
      </c>
      <c r="D30" s="27">
        <v>30.735057905000001</v>
      </c>
      <c r="E30" s="25">
        <v>22537</v>
      </c>
      <c r="F30" s="26">
        <v>6926.76</v>
      </c>
      <c r="G30" s="27">
        <v>30.735057905000001</v>
      </c>
    </row>
    <row r="31" spans="1:7" ht="21" x14ac:dyDescent="0.2">
      <c r="A31" s="24" t="s">
        <v>33</v>
      </c>
      <c r="B31" s="25">
        <v>210952</v>
      </c>
      <c r="C31" s="26">
        <v>39587.94</v>
      </c>
      <c r="D31" s="27">
        <v>18.766325988999998</v>
      </c>
      <c r="E31" s="25">
        <v>210952</v>
      </c>
      <c r="F31" s="26">
        <v>39587.94</v>
      </c>
      <c r="G31" s="27">
        <v>18.766325988999998</v>
      </c>
    </row>
    <row r="32" spans="1:7" x14ac:dyDescent="0.2">
      <c r="A32" s="20" t="s">
        <v>34</v>
      </c>
      <c r="B32" s="21">
        <v>521613</v>
      </c>
      <c r="C32" s="22">
        <v>167380.99</v>
      </c>
      <c r="D32" s="23">
        <v>32.089113959999999</v>
      </c>
      <c r="E32" s="21">
        <v>521613</v>
      </c>
      <c r="F32" s="22">
        <v>167380.99</v>
      </c>
      <c r="G32" s="23">
        <v>32.089113959999999</v>
      </c>
    </row>
    <row r="33" spans="1:7" ht="21" x14ac:dyDescent="0.2">
      <c r="A33" s="24" t="s">
        <v>35</v>
      </c>
      <c r="B33" s="25">
        <v>106665</v>
      </c>
      <c r="C33" s="26">
        <v>26136.67</v>
      </c>
      <c r="D33" s="27">
        <v>24.503510991999999</v>
      </c>
      <c r="E33" s="25">
        <v>106665</v>
      </c>
      <c r="F33" s="26">
        <v>26136.67</v>
      </c>
      <c r="G33" s="27">
        <v>24.503510991999999</v>
      </c>
    </row>
    <row r="34" spans="1:7" x14ac:dyDescent="0.2">
      <c r="A34" s="24" t="s">
        <v>36</v>
      </c>
      <c r="B34" s="25">
        <v>414948</v>
      </c>
      <c r="C34" s="26">
        <v>141244.32</v>
      </c>
      <c r="D34" s="27">
        <v>34.039041036</v>
      </c>
      <c r="E34" s="25">
        <v>414948</v>
      </c>
      <c r="F34" s="26">
        <v>141244.32</v>
      </c>
      <c r="G34" s="27">
        <v>34.039041036</v>
      </c>
    </row>
    <row r="35" spans="1:7" ht="22.5" x14ac:dyDescent="0.2">
      <c r="A35" s="19" t="s">
        <v>37</v>
      </c>
      <c r="B35" s="16">
        <v>16935386</v>
      </c>
      <c r="C35" s="17">
        <v>4429808.2300000004</v>
      </c>
      <c r="D35" s="18">
        <v>26.157114045</v>
      </c>
      <c r="E35" s="16">
        <v>16935386</v>
      </c>
      <c r="F35" s="17">
        <v>4429808.2300000004</v>
      </c>
      <c r="G35" s="18">
        <v>26.157114045</v>
      </c>
    </row>
    <row r="36" spans="1:7" x14ac:dyDescent="0.2">
      <c r="A36" s="20" t="s">
        <v>38</v>
      </c>
      <c r="B36" s="21">
        <v>3954209</v>
      </c>
      <c r="C36" s="22">
        <v>1637318.22</v>
      </c>
      <c r="D36" s="23">
        <v>41.406972166000003</v>
      </c>
      <c r="E36" s="21">
        <v>3954209</v>
      </c>
      <c r="F36" s="22">
        <v>1637318.22</v>
      </c>
      <c r="G36" s="23">
        <v>41.406972166000003</v>
      </c>
    </row>
    <row r="37" spans="1:7" x14ac:dyDescent="0.2">
      <c r="A37" s="24" t="s">
        <v>39</v>
      </c>
      <c r="B37" s="25">
        <v>2439000</v>
      </c>
      <c r="C37" s="26">
        <v>1303514.1499999999</v>
      </c>
      <c r="D37" s="27">
        <v>53.444614596000001</v>
      </c>
      <c r="E37" s="25">
        <v>2439000</v>
      </c>
      <c r="F37" s="26">
        <v>1303514.1499999999</v>
      </c>
      <c r="G37" s="27">
        <v>53.444614596000001</v>
      </c>
    </row>
    <row r="38" spans="1:7" x14ac:dyDescent="0.2">
      <c r="A38" s="28" t="s">
        <v>40</v>
      </c>
      <c r="B38" s="29">
        <v>1804000</v>
      </c>
      <c r="C38" s="30">
        <v>1303514.1499999999</v>
      </c>
      <c r="D38" s="31">
        <v>72.256881929000002</v>
      </c>
      <c r="E38" s="29">
        <v>1804000</v>
      </c>
      <c r="F38" s="30">
        <v>1303514.1499999999</v>
      </c>
      <c r="G38" s="31">
        <v>72.256881929000002</v>
      </c>
    </row>
    <row r="39" spans="1:7" x14ac:dyDescent="0.2">
      <c r="A39" s="28" t="s">
        <v>41</v>
      </c>
      <c r="B39" s="29">
        <v>635000</v>
      </c>
      <c r="C39" s="32">
        <v>0</v>
      </c>
      <c r="D39" s="33">
        <v>0</v>
      </c>
      <c r="E39" s="29">
        <v>635000</v>
      </c>
      <c r="F39" s="32">
        <v>0</v>
      </c>
      <c r="G39" s="33">
        <v>0</v>
      </c>
    </row>
    <row r="40" spans="1:7" x14ac:dyDescent="0.2">
      <c r="A40" s="24" t="s">
        <v>43</v>
      </c>
      <c r="B40" s="25">
        <v>5000</v>
      </c>
      <c r="C40" s="26">
        <v>2161.1999999999998</v>
      </c>
      <c r="D40" s="27">
        <v>43.223999999999997</v>
      </c>
      <c r="E40" s="25">
        <v>5000</v>
      </c>
      <c r="F40" s="26">
        <v>2161.1999999999998</v>
      </c>
      <c r="G40" s="27">
        <v>43.223999999999997</v>
      </c>
    </row>
    <row r="41" spans="1:7" x14ac:dyDescent="0.2">
      <c r="A41" s="24" t="s">
        <v>44</v>
      </c>
      <c r="B41" s="25">
        <v>985000</v>
      </c>
      <c r="C41" s="26">
        <v>256762.8</v>
      </c>
      <c r="D41" s="27">
        <v>26.067289339999999</v>
      </c>
      <c r="E41" s="25">
        <v>985000</v>
      </c>
      <c r="F41" s="26">
        <v>256762.8</v>
      </c>
      <c r="G41" s="27">
        <v>26.067289339999999</v>
      </c>
    </row>
    <row r="42" spans="1:7" x14ac:dyDescent="0.2">
      <c r="A42" s="24" t="s">
        <v>45</v>
      </c>
      <c r="B42" s="25">
        <v>190000</v>
      </c>
      <c r="C42" s="26">
        <v>8442.07</v>
      </c>
      <c r="D42" s="27">
        <v>4.4431947369999998</v>
      </c>
      <c r="E42" s="25">
        <v>190000</v>
      </c>
      <c r="F42" s="26">
        <v>8442.07</v>
      </c>
      <c r="G42" s="27">
        <v>4.4431947369999998</v>
      </c>
    </row>
    <row r="43" spans="1:7" ht="21" x14ac:dyDescent="0.2">
      <c r="A43" s="24" t="s">
        <v>49</v>
      </c>
      <c r="B43" s="25">
        <v>15000</v>
      </c>
      <c r="C43" s="36">
        <v>0</v>
      </c>
      <c r="D43" s="37">
        <v>0</v>
      </c>
      <c r="E43" s="25">
        <v>15000</v>
      </c>
      <c r="F43" s="36">
        <v>0</v>
      </c>
      <c r="G43" s="37">
        <v>0</v>
      </c>
    </row>
    <row r="44" spans="1:7" ht="21" x14ac:dyDescent="0.2">
      <c r="A44" s="24" t="s">
        <v>50</v>
      </c>
      <c r="B44" s="25">
        <v>320209</v>
      </c>
      <c r="C44" s="26">
        <v>66438</v>
      </c>
      <c r="D44" s="27">
        <v>20.748323751000001</v>
      </c>
      <c r="E44" s="25">
        <v>320209</v>
      </c>
      <c r="F44" s="26">
        <v>66438</v>
      </c>
      <c r="G44" s="27">
        <v>20.748323751000001</v>
      </c>
    </row>
    <row r="45" spans="1:7" x14ac:dyDescent="0.2">
      <c r="A45" s="20" t="s">
        <v>10</v>
      </c>
      <c r="B45" s="21">
        <v>939392</v>
      </c>
      <c r="C45" s="22">
        <v>130455.19</v>
      </c>
      <c r="D45" s="23">
        <v>13.887194057</v>
      </c>
      <c r="E45" s="21">
        <v>939392</v>
      </c>
      <c r="F45" s="22">
        <v>130455.19</v>
      </c>
      <c r="G45" s="23">
        <v>13.887194057</v>
      </c>
    </row>
    <row r="46" spans="1:7" ht="21" x14ac:dyDescent="0.2">
      <c r="A46" s="24" t="s">
        <v>51</v>
      </c>
      <c r="B46" s="25">
        <v>603000</v>
      </c>
      <c r="C46" s="26">
        <v>118039.19</v>
      </c>
      <c r="D46" s="27">
        <v>19.575321724999998</v>
      </c>
      <c r="E46" s="25">
        <v>603000</v>
      </c>
      <c r="F46" s="26">
        <v>118039.19</v>
      </c>
      <c r="G46" s="27">
        <v>19.575321724999998</v>
      </c>
    </row>
    <row r="47" spans="1:7" ht="21" x14ac:dyDescent="0.2">
      <c r="A47" s="24" t="s">
        <v>247</v>
      </c>
      <c r="B47" s="25">
        <v>15000</v>
      </c>
      <c r="C47" s="36">
        <v>0</v>
      </c>
      <c r="D47" s="37">
        <v>0</v>
      </c>
      <c r="E47" s="25">
        <v>15000</v>
      </c>
      <c r="F47" s="36">
        <v>0</v>
      </c>
      <c r="G47" s="37">
        <v>0</v>
      </c>
    </row>
    <row r="48" spans="1:7" ht="21" x14ac:dyDescent="0.2">
      <c r="A48" s="24" t="s">
        <v>52</v>
      </c>
      <c r="B48" s="25">
        <v>321392</v>
      </c>
      <c r="C48" s="26">
        <v>12416</v>
      </c>
      <c r="D48" s="27">
        <v>3.8631951010000001</v>
      </c>
      <c r="E48" s="25">
        <v>321392</v>
      </c>
      <c r="F48" s="26">
        <v>12416</v>
      </c>
      <c r="G48" s="27">
        <v>3.8631951010000001</v>
      </c>
    </row>
    <row r="49" spans="1:7" x14ac:dyDescent="0.2">
      <c r="A49" s="20" t="s">
        <v>53</v>
      </c>
      <c r="B49" s="21">
        <v>10812599</v>
      </c>
      <c r="C49" s="22">
        <v>2160965.0099999998</v>
      </c>
      <c r="D49" s="23">
        <v>19.985620570999998</v>
      </c>
      <c r="E49" s="21">
        <v>10812599</v>
      </c>
      <c r="F49" s="22">
        <v>2160965.0099999998</v>
      </c>
      <c r="G49" s="23">
        <v>19.985620570999998</v>
      </c>
    </row>
    <row r="50" spans="1:7" x14ac:dyDescent="0.2">
      <c r="A50" s="24" t="s">
        <v>54</v>
      </c>
      <c r="B50" s="25">
        <v>3084520</v>
      </c>
      <c r="C50" s="26">
        <v>664871.31999999995</v>
      </c>
      <c r="D50" s="27">
        <v>21.555098361999999</v>
      </c>
      <c r="E50" s="25">
        <v>3084520</v>
      </c>
      <c r="F50" s="26">
        <v>664871.31999999995</v>
      </c>
      <c r="G50" s="27">
        <v>21.555098361999999</v>
      </c>
    </row>
    <row r="51" spans="1:7" x14ac:dyDescent="0.2">
      <c r="A51" s="24" t="s">
        <v>55</v>
      </c>
      <c r="B51" s="25">
        <v>2708823</v>
      </c>
      <c r="C51" s="26">
        <v>645590.75</v>
      </c>
      <c r="D51" s="27">
        <v>23.832887936999999</v>
      </c>
      <c r="E51" s="25">
        <v>2708823</v>
      </c>
      <c r="F51" s="26">
        <v>645590.75</v>
      </c>
      <c r="G51" s="27">
        <v>23.832887936999999</v>
      </c>
    </row>
    <row r="52" spans="1:7" x14ac:dyDescent="0.2">
      <c r="A52" s="24" t="s">
        <v>56</v>
      </c>
      <c r="B52" s="25">
        <v>4859256</v>
      </c>
      <c r="C52" s="26">
        <v>836111.94</v>
      </c>
      <c r="D52" s="27">
        <v>17.206583476999999</v>
      </c>
      <c r="E52" s="25">
        <v>4859256</v>
      </c>
      <c r="F52" s="26">
        <v>836111.94</v>
      </c>
      <c r="G52" s="27">
        <v>17.206583476999999</v>
      </c>
    </row>
    <row r="53" spans="1:7" x14ac:dyDescent="0.2">
      <c r="A53" s="24" t="s">
        <v>57</v>
      </c>
      <c r="B53" s="25">
        <v>160000</v>
      </c>
      <c r="C53" s="26">
        <v>14391</v>
      </c>
      <c r="D53" s="27">
        <v>8.9943749999999998</v>
      </c>
      <c r="E53" s="25">
        <v>160000</v>
      </c>
      <c r="F53" s="26">
        <v>14391</v>
      </c>
      <c r="G53" s="27">
        <v>8.9943749999999998</v>
      </c>
    </row>
    <row r="54" spans="1:7" ht="22.5" x14ac:dyDescent="0.2">
      <c r="A54" s="20" t="s">
        <v>58</v>
      </c>
      <c r="B54" s="21">
        <v>1229186</v>
      </c>
      <c r="C54" s="22">
        <v>501069.81</v>
      </c>
      <c r="D54" s="23">
        <v>40.764360316999998</v>
      </c>
      <c r="E54" s="21">
        <v>1229186</v>
      </c>
      <c r="F54" s="22">
        <v>501069.81</v>
      </c>
      <c r="G54" s="23">
        <v>40.764360316999998</v>
      </c>
    </row>
    <row r="55" spans="1:7" ht="21" x14ac:dyDescent="0.2">
      <c r="A55" s="24" t="s">
        <v>59</v>
      </c>
      <c r="B55" s="25">
        <v>1006514</v>
      </c>
      <c r="C55" s="26">
        <v>419711.94</v>
      </c>
      <c r="D55" s="27">
        <v>41.699563046000002</v>
      </c>
      <c r="E55" s="25">
        <v>1006514</v>
      </c>
      <c r="F55" s="26">
        <v>419711.94</v>
      </c>
      <c r="G55" s="27">
        <v>41.699563046000002</v>
      </c>
    </row>
    <row r="56" spans="1:7" ht="21" x14ac:dyDescent="0.2">
      <c r="A56" s="24" t="s">
        <v>183</v>
      </c>
      <c r="B56" s="25">
        <v>9022</v>
      </c>
      <c r="C56" s="26">
        <v>9021.4699999999993</v>
      </c>
      <c r="D56" s="27">
        <v>99.994125471000004</v>
      </c>
      <c r="E56" s="25">
        <v>9022</v>
      </c>
      <c r="F56" s="26">
        <v>9021.4699999999993</v>
      </c>
      <c r="G56" s="27">
        <v>99.994125471000004</v>
      </c>
    </row>
    <row r="57" spans="1:7" x14ac:dyDescent="0.2">
      <c r="A57" s="24" t="s">
        <v>60</v>
      </c>
      <c r="B57" s="25">
        <v>213650</v>
      </c>
      <c r="C57" s="26">
        <v>72336.399999999994</v>
      </c>
      <c r="D57" s="27">
        <v>33.857430377</v>
      </c>
      <c r="E57" s="25">
        <v>213650</v>
      </c>
      <c r="F57" s="26">
        <v>72336.399999999994</v>
      </c>
      <c r="G57" s="27">
        <v>33.857430377</v>
      </c>
    </row>
    <row r="58" spans="1:7" x14ac:dyDescent="0.2">
      <c r="A58" s="19" t="s">
        <v>61</v>
      </c>
      <c r="B58" s="16">
        <v>16813</v>
      </c>
      <c r="C58" s="17">
        <v>16812.599999999999</v>
      </c>
      <c r="D58" s="18">
        <v>99.997620889000004</v>
      </c>
      <c r="E58" s="16">
        <v>11819</v>
      </c>
      <c r="F58" s="17">
        <v>11818.6</v>
      </c>
      <c r="G58" s="18">
        <v>99.996615618999996</v>
      </c>
    </row>
    <row r="59" spans="1:7" x14ac:dyDescent="0.2">
      <c r="A59" s="20" t="s">
        <v>62</v>
      </c>
      <c r="B59" s="21">
        <v>16813</v>
      </c>
      <c r="C59" s="22">
        <v>16812.599999999999</v>
      </c>
      <c r="D59" s="23">
        <v>99.997620889000004</v>
      </c>
      <c r="E59" s="21">
        <v>11819</v>
      </c>
      <c r="F59" s="22">
        <v>11818.6</v>
      </c>
      <c r="G59" s="23">
        <v>99.996615618999996</v>
      </c>
    </row>
    <row r="60" spans="1:7" x14ac:dyDescent="0.2">
      <c r="A60" s="24" t="s">
        <v>6</v>
      </c>
      <c r="B60" s="25">
        <v>16813</v>
      </c>
      <c r="C60" s="26">
        <v>16812.599999999999</v>
      </c>
      <c r="D60" s="27">
        <v>99.997620889000004</v>
      </c>
      <c r="E60" s="25">
        <v>11819</v>
      </c>
      <c r="F60" s="26">
        <v>11818.6</v>
      </c>
      <c r="G60" s="27">
        <v>99.996615618999996</v>
      </c>
    </row>
    <row r="61" spans="1:7" x14ac:dyDescent="0.2">
      <c r="A61" s="19" t="s">
        <v>63</v>
      </c>
      <c r="B61" s="16">
        <v>520332904</v>
      </c>
      <c r="C61" s="17">
        <v>285299187.76999998</v>
      </c>
      <c r="D61" s="18">
        <v>54.830126171000003</v>
      </c>
      <c r="E61" s="16">
        <v>158627190</v>
      </c>
      <c r="F61" s="17">
        <v>100544525.34</v>
      </c>
      <c r="G61" s="18">
        <v>63.384168463999998</v>
      </c>
    </row>
    <row r="62" spans="1:7" x14ac:dyDescent="0.2">
      <c r="A62" s="20" t="s">
        <v>64</v>
      </c>
      <c r="B62" s="21">
        <v>503397464</v>
      </c>
      <c r="C62" s="22">
        <v>277529145.73000002</v>
      </c>
      <c r="D62" s="23">
        <v>55.131216498999997</v>
      </c>
      <c r="E62" s="21">
        <v>157286863</v>
      </c>
      <c r="F62" s="22">
        <v>100419710.29000001</v>
      </c>
      <c r="G62" s="23">
        <v>63.844944437999999</v>
      </c>
    </row>
    <row r="63" spans="1:7" ht="21" x14ac:dyDescent="0.2">
      <c r="A63" s="24" t="s">
        <v>65</v>
      </c>
      <c r="B63" s="25">
        <v>131557974</v>
      </c>
      <c r="C63" s="26">
        <v>78036503.510000005</v>
      </c>
      <c r="D63" s="27">
        <v>59.317197686999997</v>
      </c>
      <c r="E63" s="25">
        <v>49239826</v>
      </c>
      <c r="F63" s="26">
        <v>35360647.060000002</v>
      </c>
      <c r="G63" s="27">
        <v>71.813103197999993</v>
      </c>
    </row>
    <row r="64" spans="1:7" ht="22.5" x14ac:dyDescent="0.2">
      <c r="A64" s="28" t="s">
        <v>66</v>
      </c>
      <c r="B64" s="29">
        <v>82318148</v>
      </c>
      <c r="C64" s="30">
        <v>42675856.450000003</v>
      </c>
      <c r="D64" s="31">
        <v>51.842585732000003</v>
      </c>
      <c r="E64" s="29"/>
      <c r="F64" s="32">
        <v>0</v>
      </c>
      <c r="G64" s="45" t="s">
        <v>4</v>
      </c>
    </row>
    <row r="65" spans="1:7" ht="22.5" x14ac:dyDescent="0.2">
      <c r="A65" s="28" t="s">
        <v>67</v>
      </c>
      <c r="B65" s="29">
        <v>49239826</v>
      </c>
      <c r="C65" s="30">
        <v>35360647.060000002</v>
      </c>
      <c r="D65" s="31">
        <v>71.813103197999993</v>
      </c>
      <c r="E65" s="29">
        <v>49239826</v>
      </c>
      <c r="F65" s="30">
        <v>35360647.060000002</v>
      </c>
      <c r="G65" s="31">
        <v>71.813103197999993</v>
      </c>
    </row>
    <row r="66" spans="1:7" x14ac:dyDescent="0.2">
      <c r="A66" s="24" t="s">
        <v>185</v>
      </c>
      <c r="B66" s="25">
        <v>7781472</v>
      </c>
      <c r="C66" s="26">
        <v>4190375.71</v>
      </c>
      <c r="D66" s="27">
        <v>53.850681592999997</v>
      </c>
      <c r="E66" s="25"/>
      <c r="F66" s="25"/>
      <c r="G66" s="25"/>
    </row>
    <row r="67" spans="1:7" x14ac:dyDescent="0.2">
      <c r="A67" s="28" t="s">
        <v>200</v>
      </c>
      <c r="B67" s="29">
        <v>7781472</v>
      </c>
      <c r="C67" s="30">
        <v>4190375.71</v>
      </c>
      <c r="D67" s="31">
        <v>53.850681592999997</v>
      </c>
      <c r="E67" s="29"/>
      <c r="F67" s="29"/>
      <c r="G67" s="29"/>
    </row>
    <row r="68" spans="1:7" ht="21" x14ac:dyDescent="0.2">
      <c r="A68" s="24" t="s">
        <v>68</v>
      </c>
      <c r="B68" s="25">
        <v>2476606</v>
      </c>
      <c r="C68" s="26">
        <v>1433752.37</v>
      </c>
      <c r="D68" s="27">
        <v>57.891823326000001</v>
      </c>
      <c r="E68" s="25">
        <v>698314</v>
      </c>
      <c r="F68" s="26">
        <v>465655.8</v>
      </c>
      <c r="G68" s="27">
        <v>66.682867592999997</v>
      </c>
    </row>
    <row r="69" spans="1:7" ht="22.5" x14ac:dyDescent="0.2">
      <c r="A69" s="28" t="s">
        <v>69</v>
      </c>
      <c r="B69" s="29">
        <v>1778292</v>
      </c>
      <c r="C69" s="30">
        <v>968096.57</v>
      </c>
      <c r="D69" s="31">
        <v>54.439685384000001</v>
      </c>
      <c r="E69" s="29"/>
      <c r="F69" s="29"/>
      <c r="G69" s="29"/>
    </row>
    <row r="70" spans="1:7" ht="22.5" x14ac:dyDescent="0.2">
      <c r="A70" s="28" t="s">
        <v>187</v>
      </c>
      <c r="B70" s="29">
        <v>698314</v>
      </c>
      <c r="C70" s="30">
        <v>465655.8</v>
      </c>
      <c r="D70" s="31">
        <v>66.682867592999997</v>
      </c>
      <c r="E70" s="29">
        <v>698314</v>
      </c>
      <c r="F70" s="30">
        <v>465655.8</v>
      </c>
      <c r="G70" s="31">
        <v>66.682867592999997</v>
      </c>
    </row>
    <row r="71" spans="1:7" x14ac:dyDescent="0.2">
      <c r="A71" s="24" t="s">
        <v>70</v>
      </c>
      <c r="B71" s="25">
        <v>175704317</v>
      </c>
      <c r="C71" s="26">
        <v>93826956.5</v>
      </c>
      <c r="D71" s="27">
        <v>53.400484462999998</v>
      </c>
      <c r="E71" s="25">
        <v>21816186</v>
      </c>
      <c r="F71" s="26">
        <v>16067514.98</v>
      </c>
      <c r="G71" s="27">
        <v>73.649514081000007</v>
      </c>
    </row>
    <row r="72" spans="1:7" x14ac:dyDescent="0.2">
      <c r="A72" s="28" t="s">
        <v>71</v>
      </c>
      <c r="B72" s="29">
        <v>153890631</v>
      </c>
      <c r="C72" s="30">
        <v>77759441.519999996</v>
      </c>
      <c r="D72" s="31">
        <v>50.529028969999999</v>
      </c>
      <c r="E72" s="29">
        <v>2500</v>
      </c>
      <c r="F72" s="32">
        <v>0</v>
      </c>
      <c r="G72" s="33">
        <v>0</v>
      </c>
    </row>
    <row r="73" spans="1:7" x14ac:dyDescent="0.2">
      <c r="A73" s="28" t="s">
        <v>72</v>
      </c>
      <c r="B73" s="29">
        <v>21813686</v>
      </c>
      <c r="C73" s="30">
        <v>16067514.98</v>
      </c>
      <c r="D73" s="31">
        <v>73.657954826999998</v>
      </c>
      <c r="E73" s="29">
        <v>21813686</v>
      </c>
      <c r="F73" s="30">
        <v>16067514.98</v>
      </c>
      <c r="G73" s="31">
        <v>73.657954826999998</v>
      </c>
    </row>
    <row r="74" spans="1:7" x14ac:dyDescent="0.2">
      <c r="A74" s="24" t="s">
        <v>73</v>
      </c>
      <c r="B74" s="25">
        <v>39151066</v>
      </c>
      <c r="C74" s="26">
        <v>22225082.370000001</v>
      </c>
      <c r="D74" s="27">
        <v>56.767502499000003</v>
      </c>
      <c r="E74" s="25">
        <v>9217599</v>
      </c>
      <c r="F74" s="26">
        <v>6883184.1699999999</v>
      </c>
      <c r="G74" s="27">
        <v>74.674372035000005</v>
      </c>
    </row>
    <row r="75" spans="1:7" x14ac:dyDescent="0.2">
      <c r="A75" s="28" t="s">
        <v>74</v>
      </c>
      <c r="B75" s="29">
        <v>29933467</v>
      </c>
      <c r="C75" s="30">
        <v>15341898.199999999</v>
      </c>
      <c r="D75" s="31">
        <v>51.253328590000002</v>
      </c>
      <c r="E75" s="29"/>
      <c r="F75" s="29"/>
      <c r="G75" s="29"/>
    </row>
    <row r="76" spans="1:7" ht="22.5" x14ac:dyDescent="0.2">
      <c r="A76" s="28" t="s">
        <v>75</v>
      </c>
      <c r="B76" s="29">
        <v>9217599</v>
      </c>
      <c r="C76" s="30">
        <v>6883184.1699999999</v>
      </c>
      <c r="D76" s="31">
        <v>74.674372035000005</v>
      </c>
      <c r="E76" s="29">
        <v>9217599</v>
      </c>
      <c r="F76" s="30">
        <v>6883184.1699999999</v>
      </c>
      <c r="G76" s="31">
        <v>74.674372035000005</v>
      </c>
    </row>
    <row r="77" spans="1:7" ht="21" x14ac:dyDescent="0.2">
      <c r="A77" s="24" t="s">
        <v>76</v>
      </c>
      <c r="B77" s="25">
        <v>8390258</v>
      </c>
      <c r="C77" s="26">
        <v>4592391.2</v>
      </c>
      <c r="D77" s="27">
        <v>54.734803149000001</v>
      </c>
      <c r="E77" s="25"/>
      <c r="F77" s="25"/>
      <c r="G77" s="25"/>
    </row>
    <row r="78" spans="1:7" x14ac:dyDescent="0.2">
      <c r="A78" s="24" t="s">
        <v>77</v>
      </c>
      <c r="B78" s="25">
        <v>44345</v>
      </c>
      <c r="C78" s="26">
        <v>26498.639999999999</v>
      </c>
      <c r="D78" s="27">
        <v>59.755643251999999</v>
      </c>
      <c r="E78" s="25">
        <v>44345</v>
      </c>
      <c r="F78" s="26">
        <v>26498.639999999999</v>
      </c>
      <c r="G78" s="27">
        <v>59.755643251999999</v>
      </c>
    </row>
    <row r="79" spans="1:7" ht="22.5" x14ac:dyDescent="0.2">
      <c r="A79" s="28" t="s">
        <v>78</v>
      </c>
      <c r="B79" s="29">
        <v>44345</v>
      </c>
      <c r="C79" s="30">
        <v>26498.639999999999</v>
      </c>
      <c r="D79" s="31">
        <v>59.755643251999999</v>
      </c>
      <c r="E79" s="29">
        <v>44345</v>
      </c>
      <c r="F79" s="30">
        <v>26498.639999999999</v>
      </c>
      <c r="G79" s="31">
        <v>59.755643251999999</v>
      </c>
    </row>
    <row r="80" spans="1:7" x14ac:dyDescent="0.2">
      <c r="A80" s="24" t="s">
        <v>79</v>
      </c>
      <c r="B80" s="25">
        <v>20135217</v>
      </c>
      <c r="C80" s="26">
        <v>10574732.52</v>
      </c>
      <c r="D80" s="27">
        <v>52.518592275000003</v>
      </c>
      <c r="E80" s="25"/>
      <c r="F80" s="25"/>
      <c r="G80" s="25"/>
    </row>
    <row r="81" spans="1:7" ht="21" x14ac:dyDescent="0.2">
      <c r="A81" s="24" t="s">
        <v>80</v>
      </c>
      <c r="B81" s="25">
        <v>21814239</v>
      </c>
      <c r="C81" s="26">
        <v>1899038.98</v>
      </c>
      <c r="D81" s="27">
        <v>8.7055018509999993</v>
      </c>
      <c r="E81" s="25">
        <v>19881982</v>
      </c>
      <c r="F81" s="26">
        <v>1377610.52</v>
      </c>
      <c r="G81" s="27">
        <v>6.9289395799999998</v>
      </c>
    </row>
    <row r="82" spans="1:7" ht="21" x14ac:dyDescent="0.2">
      <c r="A82" s="24" t="s">
        <v>81</v>
      </c>
      <c r="B82" s="25">
        <v>2662745</v>
      </c>
      <c r="C82" s="26">
        <v>1239259.47</v>
      </c>
      <c r="D82" s="27">
        <v>46.540674004000003</v>
      </c>
      <c r="E82" s="25"/>
      <c r="F82" s="25"/>
      <c r="G82" s="25"/>
    </row>
    <row r="83" spans="1:7" x14ac:dyDescent="0.2">
      <c r="A83" s="24" t="s">
        <v>7</v>
      </c>
      <c r="B83" s="25">
        <v>3084200</v>
      </c>
      <c r="C83" s="26">
        <v>1180637.6299999999</v>
      </c>
      <c r="D83" s="27">
        <v>38.280190325</v>
      </c>
      <c r="E83" s="25">
        <v>3084200</v>
      </c>
      <c r="F83" s="26">
        <v>1180637.6299999999</v>
      </c>
      <c r="G83" s="27">
        <v>38.280190325</v>
      </c>
    </row>
    <row r="84" spans="1:7" ht="21" x14ac:dyDescent="0.2">
      <c r="A84" s="24" t="s">
        <v>82</v>
      </c>
      <c r="B84" s="25">
        <v>1193062</v>
      </c>
      <c r="C84" s="26">
        <v>543697.02</v>
      </c>
      <c r="D84" s="27">
        <v>45.571564596000002</v>
      </c>
      <c r="E84" s="25"/>
      <c r="F84" s="25"/>
      <c r="G84" s="25"/>
    </row>
    <row r="85" spans="1:7" x14ac:dyDescent="0.2">
      <c r="A85" s="24" t="s">
        <v>9</v>
      </c>
      <c r="B85" s="25">
        <v>1829948</v>
      </c>
      <c r="C85" s="26">
        <v>1218875.6200000001</v>
      </c>
      <c r="D85" s="27">
        <v>66.607117798000004</v>
      </c>
      <c r="E85" s="25">
        <v>1040849</v>
      </c>
      <c r="F85" s="26">
        <v>739836.99</v>
      </c>
      <c r="G85" s="27">
        <v>71.080146111000005</v>
      </c>
    </row>
    <row r="86" spans="1:7" ht="21" x14ac:dyDescent="0.2">
      <c r="A86" s="24" t="s">
        <v>83</v>
      </c>
      <c r="B86" s="25">
        <v>85860332</v>
      </c>
      <c r="C86" s="26">
        <v>56184096.259999998</v>
      </c>
      <c r="D86" s="27">
        <v>65.436616596999997</v>
      </c>
      <c r="E86" s="25">
        <v>51901772</v>
      </c>
      <c r="F86" s="26">
        <v>37960876.57</v>
      </c>
      <c r="G86" s="27">
        <v>73.139846882000001</v>
      </c>
    </row>
    <row r="87" spans="1:7" ht="33.75" x14ac:dyDescent="0.2">
      <c r="A87" s="28" t="s">
        <v>84</v>
      </c>
      <c r="B87" s="29">
        <v>33958560</v>
      </c>
      <c r="C87" s="30">
        <v>18223219.690000001</v>
      </c>
      <c r="D87" s="31">
        <v>53.663110832999998</v>
      </c>
      <c r="E87" s="29"/>
      <c r="F87" s="29"/>
      <c r="G87" s="29"/>
    </row>
    <row r="88" spans="1:7" ht="33.75" x14ac:dyDescent="0.2">
      <c r="A88" s="28" t="s">
        <v>85</v>
      </c>
      <c r="B88" s="29">
        <v>51901772</v>
      </c>
      <c r="C88" s="30">
        <v>37960876.57</v>
      </c>
      <c r="D88" s="31">
        <v>73.139846882000001</v>
      </c>
      <c r="E88" s="29">
        <v>51901772</v>
      </c>
      <c r="F88" s="30">
        <v>37960876.57</v>
      </c>
      <c r="G88" s="31">
        <v>73.139846882000001</v>
      </c>
    </row>
    <row r="89" spans="1:7" x14ac:dyDescent="0.2">
      <c r="A89" s="24" t="s">
        <v>281</v>
      </c>
      <c r="B89" s="25">
        <v>9515</v>
      </c>
      <c r="C89" s="26">
        <v>4979.59</v>
      </c>
      <c r="D89" s="27">
        <v>52.334104046</v>
      </c>
      <c r="E89" s="25">
        <v>9515</v>
      </c>
      <c r="F89" s="26">
        <v>4979.59</v>
      </c>
      <c r="G89" s="27">
        <v>52.334104046</v>
      </c>
    </row>
    <row r="90" spans="1:7" x14ac:dyDescent="0.2">
      <c r="A90" s="28" t="s">
        <v>282</v>
      </c>
      <c r="B90" s="29">
        <v>9515</v>
      </c>
      <c r="C90" s="30">
        <v>4979.59</v>
      </c>
      <c r="D90" s="31">
        <v>52.334104046</v>
      </c>
      <c r="E90" s="29">
        <v>9515</v>
      </c>
      <c r="F90" s="30">
        <v>4979.59</v>
      </c>
      <c r="G90" s="31">
        <v>52.334104046</v>
      </c>
    </row>
    <row r="91" spans="1:7" ht="21" x14ac:dyDescent="0.2">
      <c r="A91" s="24" t="s">
        <v>86</v>
      </c>
      <c r="B91" s="25">
        <v>1702168</v>
      </c>
      <c r="C91" s="26">
        <v>352268.34</v>
      </c>
      <c r="D91" s="27">
        <v>20.695274497</v>
      </c>
      <c r="E91" s="25">
        <v>352275</v>
      </c>
      <c r="F91" s="26">
        <v>352268.34</v>
      </c>
      <c r="G91" s="27">
        <v>99.998109432000007</v>
      </c>
    </row>
    <row r="92" spans="1:7" ht="22.5" x14ac:dyDescent="0.2">
      <c r="A92" s="28" t="s">
        <v>87</v>
      </c>
      <c r="B92" s="29">
        <v>1349893</v>
      </c>
      <c r="C92" s="32">
        <v>0</v>
      </c>
      <c r="D92" s="33">
        <v>0</v>
      </c>
      <c r="E92" s="29"/>
      <c r="F92" s="29"/>
      <c r="G92" s="29"/>
    </row>
    <row r="93" spans="1:7" ht="33.75" x14ac:dyDescent="0.2">
      <c r="A93" s="28" t="s">
        <v>88</v>
      </c>
      <c r="B93" s="29">
        <v>352275</v>
      </c>
      <c r="C93" s="30">
        <v>352268.34</v>
      </c>
      <c r="D93" s="31">
        <v>99.998109432000007</v>
      </c>
      <c r="E93" s="29">
        <v>352275</v>
      </c>
      <c r="F93" s="30">
        <v>352268.34</v>
      </c>
      <c r="G93" s="31">
        <v>99.998109432000007</v>
      </c>
    </row>
    <row r="94" spans="1:7" ht="22.5" x14ac:dyDescent="0.2">
      <c r="A94" s="20" t="s">
        <v>89</v>
      </c>
      <c r="B94" s="21">
        <v>16935440</v>
      </c>
      <c r="C94" s="22">
        <v>7770042.04</v>
      </c>
      <c r="D94" s="23">
        <v>45.880367088</v>
      </c>
      <c r="E94" s="21">
        <v>1340327</v>
      </c>
      <c r="F94" s="22">
        <v>124815.05</v>
      </c>
      <c r="G94" s="23">
        <v>9.3122834950000009</v>
      </c>
    </row>
    <row r="95" spans="1:7" x14ac:dyDescent="0.2">
      <c r="A95" s="24" t="s">
        <v>90</v>
      </c>
      <c r="B95" s="25">
        <v>9751193</v>
      </c>
      <c r="C95" s="26">
        <v>4421895.2699999996</v>
      </c>
      <c r="D95" s="27">
        <v>45.347223360000001</v>
      </c>
      <c r="E95" s="25"/>
      <c r="F95" s="25"/>
      <c r="G95" s="25"/>
    </row>
    <row r="96" spans="1:7" ht="21" x14ac:dyDescent="0.2">
      <c r="A96" s="24" t="s">
        <v>91</v>
      </c>
      <c r="B96" s="25">
        <v>38740</v>
      </c>
      <c r="C96" s="36">
        <v>0</v>
      </c>
      <c r="D96" s="37">
        <v>0</v>
      </c>
      <c r="E96" s="25">
        <v>38740</v>
      </c>
      <c r="F96" s="36">
        <v>0</v>
      </c>
      <c r="G96" s="37">
        <v>0</v>
      </c>
    </row>
    <row r="97" spans="1:7" x14ac:dyDescent="0.2">
      <c r="A97" s="24" t="s">
        <v>8</v>
      </c>
      <c r="B97" s="25">
        <v>730062</v>
      </c>
      <c r="C97" s="26">
        <v>109127.96</v>
      </c>
      <c r="D97" s="27">
        <v>14.947766079999999</v>
      </c>
      <c r="E97" s="25">
        <v>344555</v>
      </c>
      <c r="F97" s="36">
        <v>0</v>
      </c>
      <c r="G97" s="37">
        <v>0</v>
      </c>
    </row>
    <row r="98" spans="1:7" ht="21" x14ac:dyDescent="0.2">
      <c r="A98" s="24" t="s">
        <v>92</v>
      </c>
      <c r="B98" s="25">
        <v>1950194</v>
      </c>
      <c r="C98" s="26">
        <v>1891341</v>
      </c>
      <c r="D98" s="27">
        <v>96.982197669000001</v>
      </c>
      <c r="E98" s="25"/>
      <c r="F98" s="25"/>
      <c r="G98" s="25"/>
    </row>
    <row r="99" spans="1:7" x14ac:dyDescent="0.2">
      <c r="A99" s="24" t="s">
        <v>93</v>
      </c>
      <c r="B99" s="25">
        <v>424994</v>
      </c>
      <c r="C99" s="36">
        <v>0</v>
      </c>
      <c r="D99" s="37">
        <v>0</v>
      </c>
      <c r="E99" s="46">
        <v>0</v>
      </c>
      <c r="F99" s="36">
        <v>0</v>
      </c>
      <c r="G99" s="41" t="s">
        <v>4</v>
      </c>
    </row>
    <row r="100" spans="1:7" ht="31.5" x14ac:dyDescent="0.2">
      <c r="A100" s="24" t="s">
        <v>94</v>
      </c>
      <c r="B100" s="25">
        <v>145319</v>
      </c>
      <c r="C100" s="26">
        <v>87061.47</v>
      </c>
      <c r="D100" s="27">
        <v>59.910589805999997</v>
      </c>
      <c r="E100" s="25">
        <v>42419</v>
      </c>
      <c r="F100" s="26">
        <v>850</v>
      </c>
      <c r="G100" s="27">
        <v>2.003819043</v>
      </c>
    </row>
    <row r="101" spans="1:7" x14ac:dyDescent="0.2">
      <c r="A101" s="24" t="s">
        <v>95</v>
      </c>
      <c r="B101" s="25">
        <v>1163086</v>
      </c>
      <c r="C101" s="26">
        <v>178432.24</v>
      </c>
      <c r="D101" s="27">
        <v>15.341276569</v>
      </c>
      <c r="E101" s="25">
        <v>911126</v>
      </c>
      <c r="F101" s="26">
        <v>123965.05</v>
      </c>
      <c r="G101" s="27">
        <v>13.605697785</v>
      </c>
    </row>
    <row r="102" spans="1:7" ht="21" x14ac:dyDescent="0.2">
      <c r="A102" s="24" t="s">
        <v>96</v>
      </c>
      <c r="B102" s="25">
        <v>918132</v>
      </c>
      <c r="C102" s="26">
        <v>228553.5</v>
      </c>
      <c r="D102" s="27">
        <v>24.893315994000002</v>
      </c>
      <c r="E102" s="25"/>
      <c r="F102" s="36">
        <v>0</v>
      </c>
      <c r="G102" s="41" t="s">
        <v>4</v>
      </c>
    </row>
    <row r="103" spans="1:7" x14ac:dyDescent="0.2">
      <c r="A103" s="28" t="s">
        <v>97</v>
      </c>
      <c r="B103" s="29">
        <v>111722</v>
      </c>
      <c r="C103" s="30">
        <v>63367</v>
      </c>
      <c r="D103" s="31">
        <v>56.718461896000001</v>
      </c>
      <c r="E103" s="29"/>
      <c r="F103" s="29"/>
      <c r="G103" s="29"/>
    </row>
    <row r="104" spans="1:7" x14ac:dyDescent="0.2">
      <c r="A104" s="28" t="s">
        <v>98</v>
      </c>
      <c r="B104" s="29">
        <v>212285</v>
      </c>
      <c r="C104" s="30">
        <v>1807</v>
      </c>
      <c r="D104" s="31">
        <v>0.85121416999999999</v>
      </c>
      <c r="E104" s="29"/>
      <c r="F104" s="29"/>
      <c r="G104" s="29"/>
    </row>
    <row r="105" spans="1:7" x14ac:dyDescent="0.2">
      <c r="A105" s="28" t="s">
        <v>99</v>
      </c>
      <c r="B105" s="29">
        <v>594125</v>
      </c>
      <c r="C105" s="30">
        <v>163379.5</v>
      </c>
      <c r="D105" s="31">
        <v>27.499179466000001</v>
      </c>
      <c r="E105" s="29"/>
      <c r="F105" s="29"/>
      <c r="G105" s="29"/>
    </row>
    <row r="106" spans="1:7" ht="21" x14ac:dyDescent="0.2">
      <c r="A106" s="24" t="s">
        <v>100</v>
      </c>
      <c r="B106" s="25">
        <v>1390055</v>
      </c>
      <c r="C106" s="26">
        <v>797550.6</v>
      </c>
      <c r="D106" s="27">
        <v>57.375470755000002</v>
      </c>
      <c r="E106" s="25">
        <v>3487</v>
      </c>
      <c r="F106" s="36">
        <v>0</v>
      </c>
      <c r="G106" s="37">
        <v>0</v>
      </c>
    </row>
    <row r="107" spans="1:7" x14ac:dyDescent="0.2">
      <c r="A107" s="28" t="s">
        <v>101</v>
      </c>
      <c r="B107" s="29">
        <v>882093</v>
      </c>
      <c r="C107" s="30">
        <v>384667.98</v>
      </c>
      <c r="D107" s="31">
        <v>43.608551478999999</v>
      </c>
      <c r="E107" s="29">
        <v>3487</v>
      </c>
      <c r="F107" s="32">
        <v>0</v>
      </c>
      <c r="G107" s="33">
        <v>0</v>
      </c>
    </row>
    <row r="108" spans="1:7" ht="22.5" x14ac:dyDescent="0.2">
      <c r="A108" s="28" t="s">
        <v>102</v>
      </c>
      <c r="B108" s="29">
        <v>507962</v>
      </c>
      <c r="C108" s="30">
        <v>412882.62</v>
      </c>
      <c r="D108" s="31">
        <v>81.282186463000002</v>
      </c>
      <c r="E108" s="29"/>
      <c r="F108" s="32">
        <v>0</v>
      </c>
      <c r="G108" s="45" t="s">
        <v>4</v>
      </c>
    </row>
    <row r="109" spans="1:7" ht="31.5" x14ac:dyDescent="0.2">
      <c r="A109" s="24" t="s">
        <v>103</v>
      </c>
      <c r="B109" s="25">
        <v>423665</v>
      </c>
      <c r="C109" s="26">
        <v>56080</v>
      </c>
      <c r="D109" s="27">
        <v>13.236873472999999</v>
      </c>
      <c r="E109" s="25"/>
      <c r="F109" s="25"/>
      <c r="G109" s="25"/>
    </row>
    <row r="110" spans="1:7" x14ac:dyDescent="0.2">
      <c r="A110" s="19" t="s">
        <v>104</v>
      </c>
      <c r="B110" s="16">
        <v>47668921</v>
      </c>
      <c r="C110" s="17">
        <v>27166374.390000001</v>
      </c>
      <c r="D110" s="18">
        <v>56.989698570999998</v>
      </c>
      <c r="E110" s="16">
        <v>24618957</v>
      </c>
      <c r="F110" s="17">
        <v>15861058.619999999</v>
      </c>
      <c r="G110" s="18">
        <v>64.426200589999993</v>
      </c>
    </row>
    <row r="111" spans="1:7" x14ac:dyDescent="0.2">
      <c r="A111" s="20" t="s">
        <v>105</v>
      </c>
      <c r="B111" s="21">
        <v>1957003</v>
      </c>
      <c r="C111" s="22">
        <v>1449277.59</v>
      </c>
      <c r="D111" s="23">
        <v>74.055971810000003</v>
      </c>
      <c r="E111" s="21">
        <v>1957003</v>
      </c>
      <c r="F111" s="22">
        <v>1449277.59</v>
      </c>
      <c r="G111" s="23">
        <v>74.055971810000003</v>
      </c>
    </row>
    <row r="112" spans="1:7" ht="21" x14ac:dyDescent="0.2">
      <c r="A112" s="24" t="s">
        <v>106</v>
      </c>
      <c r="B112" s="25">
        <v>1957003</v>
      </c>
      <c r="C112" s="26">
        <v>1449277.59</v>
      </c>
      <c r="D112" s="27">
        <v>74.055971810000003</v>
      </c>
      <c r="E112" s="25">
        <v>1957003</v>
      </c>
      <c r="F112" s="26">
        <v>1449277.59</v>
      </c>
      <c r="G112" s="27">
        <v>74.055971810000003</v>
      </c>
    </row>
    <row r="113" spans="1:7" ht="22.5" x14ac:dyDescent="0.2">
      <c r="A113" s="28" t="s">
        <v>106</v>
      </c>
      <c r="B113" s="29">
        <v>1957003</v>
      </c>
      <c r="C113" s="30">
        <v>1449277.59</v>
      </c>
      <c r="D113" s="31">
        <v>74.055971810000003</v>
      </c>
      <c r="E113" s="29">
        <v>1957003</v>
      </c>
      <c r="F113" s="30">
        <v>1449277.59</v>
      </c>
      <c r="G113" s="31">
        <v>74.055971810000003</v>
      </c>
    </row>
    <row r="114" spans="1:7" x14ac:dyDescent="0.2">
      <c r="A114" s="20" t="s">
        <v>107</v>
      </c>
      <c r="B114" s="21">
        <v>26249334</v>
      </c>
      <c r="C114" s="22">
        <v>14295176.6</v>
      </c>
      <c r="D114" s="23">
        <v>54.459197326999998</v>
      </c>
      <c r="E114" s="21">
        <v>5970260</v>
      </c>
      <c r="F114" s="22">
        <v>4365163.1399999997</v>
      </c>
      <c r="G114" s="23">
        <v>73.115126309000004</v>
      </c>
    </row>
    <row r="115" spans="1:7" ht="31.5" x14ac:dyDescent="0.2">
      <c r="A115" s="24" t="s">
        <v>108</v>
      </c>
      <c r="B115" s="25">
        <v>28000</v>
      </c>
      <c r="C115" s="26">
        <v>9623.4</v>
      </c>
      <c r="D115" s="27">
        <v>34.369285714</v>
      </c>
      <c r="E115" s="25">
        <v>8000</v>
      </c>
      <c r="F115" s="26">
        <v>1752</v>
      </c>
      <c r="G115" s="27">
        <v>21.9</v>
      </c>
    </row>
    <row r="116" spans="1:7" ht="21" x14ac:dyDescent="0.2">
      <c r="A116" s="24" t="s">
        <v>111</v>
      </c>
      <c r="B116" s="25">
        <v>2254031</v>
      </c>
      <c r="C116" s="26">
        <v>2034804.73</v>
      </c>
      <c r="D116" s="27">
        <v>90.274034829000001</v>
      </c>
      <c r="E116" s="25">
        <v>2217063</v>
      </c>
      <c r="F116" s="26">
        <v>1998285.14</v>
      </c>
      <c r="G116" s="27">
        <v>90.132086459000007</v>
      </c>
    </row>
    <row r="117" spans="1:7" ht="21" x14ac:dyDescent="0.2">
      <c r="A117" s="24" t="s">
        <v>112</v>
      </c>
      <c r="B117" s="25">
        <v>16738281</v>
      </c>
      <c r="C117" s="26">
        <v>8211737.2999999998</v>
      </c>
      <c r="D117" s="27">
        <v>49.059621475</v>
      </c>
      <c r="E117" s="25"/>
      <c r="F117" s="25"/>
      <c r="G117" s="25"/>
    </row>
    <row r="118" spans="1:7" ht="31.5" x14ac:dyDescent="0.2">
      <c r="A118" s="24" t="s">
        <v>113</v>
      </c>
      <c r="B118" s="25">
        <v>3902757</v>
      </c>
      <c r="C118" s="26">
        <v>1782760.83</v>
      </c>
      <c r="D118" s="27">
        <v>45.679524244</v>
      </c>
      <c r="E118" s="25">
        <v>2082000</v>
      </c>
      <c r="F118" s="26">
        <v>865998</v>
      </c>
      <c r="G118" s="27">
        <v>41.594524495999998</v>
      </c>
    </row>
    <row r="119" spans="1:7" ht="31.5" x14ac:dyDescent="0.2">
      <c r="A119" s="24" t="s">
        <v>114</v>
      </c>
      <c r="B119" s="25">
        <v>545718</v>
      </c>
      <c r="C119" s="26">
        <v>266945.5</v>
      </c>
      <c r="D119" s="27">
        <v>48.916381721</v>
      </c>
      <c r="E119" s="25"/>
      <c r="F119" s="25"/>
      <c r="G119" s="25"/>
    </row>
    <row r="120" spans="1:7" ht="21" x14ac:dyDescent="0.2">
      <c r="A120" s="24" t="s">
        <v>115</v>
      </c>
      <c r="B120" s="25">
        <v>1736297</v>
      </c>
      <c r="C120" s="26">
        <v>1529708.44</v>
      </c>
      <c r="D120" s="27">
        <v>88.101772910999998</v>
      </c>
      <c r="E120" s="25">
        <v>1663197</v>
      </c>
      <c r="F120" s="26">
        <v>1499128</v>
      </c>
      <c r="G120" s="27">
        <v>90.135323717000006</v>
      </c>
    </row>
    <row r="121" spans="1:7" x14ac:dyDescent="0.2">
      <c r="A121" s="24" t="s">
        <v>116</v>
      </c>
      <c r="B121" s="25">
        <v>983750</v>
      </c>
      <c r="C121" s="26">
        <v>459280.4</v>
      </c>
      <c r="D121" s="27">
        <v>46.686698856</v>
      </c>
      <c r="E121" s="25"/>
      <c r="F121" s="25"/>
      <c r="G121" s="25"/>
    </row>
    <row r="122" spans="1:7" x14ac:dyDescent="0.2">
      <c r="A122" s="28" t="s">
        <v>117</v>
      </c>
      <c r="B122" s="29">
        <v>553750</v>
      </c>
      <c r="C122" s="30">
        <v>268728.5</v>
      </c>
      <c r="D122" s="31">
        <v>48.528848758000002</v>
      </c>
      <c r="E122" s="29"/>
      <c r="F122" s="29"/>
      <c r="G122" s="29"/>
    </row>
    <row r="123" spans="1:7" x14ac:dyDescent="0.2">
      <c r="A123" s="28" t="s">
        <v>118</v>
      </c>
      <c r="B123" s="29">
        <v>430000</v>
      </c>
      <c r="C123" s="30">
        <v>190551.9</v>
      </c>
      <c r="D123" s="31">
        <v>44.314395349000002</v>
      </c>
      <c r="E123" s="29"/>
      <c r="F123" s="29"/>
      <c r="G123" s="29"/>
    </row>
    <row r="124" spans="1:7" x14ac:dyDescent="0.2">
      <c r="A124" s="24" t="s">
        <v>119</v>
      </c>
      <c r="B124" s="25">
        <v>60500</v>
      </c>
      <c r="C124" s="26">
        <v>316</v>
      </c>
      <c r="D124" s="27">
        <v>0.52231404999999997</v>
      </c>
      <c r="E124" s="25"/>
      <c r="F124" s="25"/>
      <c r="G124" s="25"/>
    </row>
    <row r="125" spans="1:7" ht="22.5" x14ac:dyDescent="0.2">
      <c r="A125" s="20" t="s">
        <v>120</v>
      </c>
      <c r="B125" s="21">
        <v>19462584</v>
      </c>
      <c r="C125" s="22">
        <v>11421920.199999999</v>
      </c>
      <c r="D125" s="23">
        <v>58.686555701000003</v>
      </c>
      <c r="E125" s="21">
        <v>16691694</v>
      </c>
      <c r="F125" s="22">
        <v>10046617.890000001</v>
      </c>
      <c r="G125" s="23">
        <v>60.189324642999999</v>
      </c>
    </row>
    <row r="126" spans="1:7" x14ac:dyDescent="0.2">
      <c r="A126" s="24" t="s">
        <v>121</v>
      </c>
      <c r="B126" s="25">
        <v>2660617</v>
      </c>
      <c r="C126" s="26">
        <v>1324388.29</v>
      </c>
      <c r="D126" s="27">
        <v>49.777487327000003</v>
      </c>
      <c r="E126" s="25"/>
      <c r="F126" s="36">
        <v>0</v>
      </c>
      <c r="G126" s="41" t="s">
        <v>4</v>
      </c>
    </row>
    <row r="127" spans="1:7" ht="21" x14ac:dyDescent="0.2">
      <c r="A127" s="24" t="s">
        <v>122</v>
      </c>
      <c r="B127" s="25">
        <v>15300325</v>
      </c>
      <c r="C127" s="26">
        <v>9268648.4700000007</v>
      </c>
      <c r="D127" s="27">
        <v>60.578114974999998</v>
      </c>
      <c r="E127" s="25">
        <v>15300325</v>
      </c>
      <c r="F127" s="26">
        <v>9268648.4700000007</v>
      </c>
      <c r="G127" s="27">
        <v>60.578114974999998</v>
      </c>
    </row>
    <row r="128" spans="1:7" x14ac:dyDescent="0.2">
      <c r="A128" s="24" t="s">
        <v>123</v>
      </c>
      <c r="B128" s="25">
        <v>1153942</v>
      </c>
      <c r="C128" s="26">
        <v>671167.86</v>
      </c>
      <c r="D128" s="27">
        <v>58.163049788999999</v>
      </c>
      <c r="E128" s="25">
        <v>1153942</v>
      </c>
      <c r="F128" s="26">
        <v>671167.86</v>
      </c>
      <c r="G128" s="27">
        <v>58.163049788999999</v>
      </c>
    </row>
    <row r="129" spans="1:7" ht="42" x14ac:dyDescent="0.2">
      <c r="A129" s="24" t="s">
        <v>124</v>
      </c>
      <c r="B129" s="25">
        <v>347700</v>
      </c>
      <c r="C129" s="26">
        <v>157715.57999999999</v>
      </c>
      <c r="D129" s="27">
        <v>45.359672131000004</v>
      </c>
      <c r="E129" s="25">
        <v>237427</v>
      </c>
      <c r="F129" s="26">
        <v>106801.56</v>
      </c>
      <c r="G129" s="27">
        <v>44.982904218999998</v>
      </c>
    </row>
    <row r="130" spans="1:7" ht="22.5" x14ac:dyDescent="0.2">
      <c r="A130" s="19" t="s">
        <v>125</v>
      </c>
      <c r="B130" s="16">
        <v>27261700</v>
      </c>
      <c r="C130" s="17">
        <v>15031863.66</v>
      </c>
      <c r="D130" s="18">
        <v>55.139128006999997</v>
      </c>
      <c r="E130" s="16">
        <v>27261700</v>
      </c>
      <c r="F130" s="17">
        <v>15031863.66</v>
      </c>
      <c r="G130" s="18">
        <v>55.139128006999997</v>
      </c>
    </row>
    <row r="131" spans="1:7" x14ac:dyDescent="0.2">
      <c r="A131" s="20" t="s">
        <v>126</v>
      </c>
      <c r="B131" s="21">
        <v>2841942</v>
      </c>
      <c r="C131" s="22">
        <v>1152466.6599999999</v>
      </c>
      <c r="D131" s="23">
        <v>40.552082343999999</v>
      </c>
      <c r="E131" s="21">
        <v>2841942</v>
      </c>
      <c r="F131" s="22">
        <v>1152466.6599999999</v>
      </c>
      <c r="G131" s="23">
        <v>40.552082343999999</v>
      </c>
    </row>
    <row r="132" spans="1:7" x14ac:dyDescent="0.2">
      <c r="A132" s="24" t="s">
        <v>127</v>
      </c>
      <c r="B132" s="25">
        <v>2841942</v>
      </c>
      <c r="C132" s="26">
        <v>1152466.6599999999</v>
      </c>
      <c r="D132" s="27">
        <v>40.552082343999999</v>
      </c>
      <c r="E132" s="25">
        <v>2841942</v>
      </c>
      <c r="F132" s="26">
        <v>1152466.6599999999</v>
      </c>
      <c r="G132" s="27">
        <v>40.552082343999999</v>
      </c>
    </row>
    <row r="133" spans="1:7" x14ac:dyDescent="0.2">
      <c r="A133" s="20" t="s">
        <v>128</v>
      </c>
      <c r="B133" s="21">
        <v>100000</v>
      </c>
      <c r="C133" s="34">
        <v>0</v>
      </c>
      <c r="D133" s="35">
        <v>0</v>
      </c>
      <c r="E133" s="21">
        <v>100000</v>
      </c>
      <c r="F133" s="34">
        <v>0</v>
      </c>
      <c r="G133" s="35">
        <v>0</v>
      </c>
    </row>
    <row r="134" spans="1:7" x14ac:dyDescent="0.2">
      <c r="A134" s="24" t="s">
        <v>11</v>
      </c>
      <c r="B134" s="25">
        <v>100000</v>
      </c>
      <c r="C134" s="36">
        <v>0</v>
      </c>
      <c r="D134" s="37">
        <v>0</v>
      </c>
      <c r="E134" s="25">
        <v>100000</v>
      </c>
      <c r="F134" s="36">
        <v>0</v>
      </c>
      <c r="G134" s="37">
        <v>0</v>
      </c>
    </row>
    <row r="135" spans="1:7" x14ac:dyDescent="0.2">
      <c r="A135" s="20" t="s">
        <v>129</v>
      </c>
      <c r="B135" s="21">
        <v>24199758</v>
      </c>
      <c r="C135" s="22">
        <v>13879397</v>
      </c>
      <c r="D135" s="23">
        <v>57.353453700000003</v>
      </c>
      <c r="E135" s="21">
        <v>24199758</v>
      </c>
      <c r="F135" s="22">
        <v>13879397</v>
      </c>
      <c r="G135" s="23">
        <v>57.353453700000003</v>
      </c>
    </row>
    <row r="136" spans="1:7" ht="21" x14ac:dyDescent="0.2">
      <c r="A136" s="24" t="s">
        <v>130</v>
      </c>
      <c r="B136" s="25">
        <v>13270384</v>
      </c>
      <c r="C136" s="26">
        <v>8674184</v>
      </c>
      <c r="D136" s="27">
        <v>65.364981149000002</v>
      </c>
      <c r="E136" s="25">
        <v>13270384</v>
      </c>
      <c r="F136" s="26">
        <v>8674184</v>
      </c>
      <c r="G136" s="27">
        <v>65.364981149000002</v>
      </c>
    </row>
    <row r="137" spans="1:7" x14ac:dyDescent="0.2">
      <c r="A137" s="28" t="s">
        <v>427</v>
      </c>
      <c r="B137" s="29">
        <v>4975092</v>
      </c>
      <c r="C137" s="30">
        <v>3762092</v>
      </c>
      <c r="D137" s="31">
        <v>75.618541324999995</v>
      </c>
      <c r="E137" s="29">
        <v>4975092</v>
      </c>
      <c r="F137" s="30">
        <v>3762092</v>
      </c>
      <c r="G137" s="31">
        <v>75.618541324999995</v>
      </c>
    </row>
    <row r="138" spans="1:7" x14ac:dyDescent="0.2">
      <c r="A138" s="28" t="s">
        <v>429</v>
      </c>
      <c r="B138" s="29">
        <v>8295292</v>
      </c>
      <c r="C138" s="30">
        <v>4912092</v>
      </c>
      <c r="D138" s="31">
        <v>59.215420023999997</v>
      </c>
      <c r="E138" s="29">
        <v>8295292</v>
      </c>
      <c r="F138" s="30">
        <v>4912092</v>
      </c>
      <c r="G138" s="31">
        <v>59.215420023999997</v>
      </c>
    </row>
    <row r="139" spans="1:7" ht="21" x14ac:dyDescent="0.2">
      <c r="A139" s="24" t="s">
        <v>132</v>
      </c>
      <c r="B139" s="25">
        <v>10929374</v>
      </c>
      <c r="C139" s="26">
        <v>5205213</v>
      </c>
      <c r="D139" s="27">
        <v>47.625902453000002</v>
      </c>
      <c r="E139" s="25">
        <v>10929374</v>
      </c>
      <c r="F139" s="26">
        <v>5205213</v>
      </c>
      <c r="G139" s="27">
        <v>47.625902453000002</v>
      </c>
    </row>
    <row r="140" spans="1:7" ht="22.5" x14ac:dyDescent="0.2">
      <c r="A140" s="28" t="s">
        <v>431</v>
      </c>
      <c r="B140" s="29">
        <v>10929374</v>
      </c>
      <c r="C140" s="30">
        <v>5205213</v>
      </c>
      <c r="D140" s="31">
        <v>47.625902453000002</v>
      </c>
      <c r="E140" s="29">
        <v>10929374</v>
      </c>
      <c r="F140" s="30">
        <v>5205213</v>
      </c>
      <c r="G140" s="31">
        <v>47.625902453000002</v>
      </c>
    </row>
    <row r="141" spans="1:7" x14ac:dyDescent="0.2">
      <c r="A141" s="20" t="s">
        <v>134</v>
      </c>
      <c r="B141" s="21">
        <v>120000</v>
      </c>
      <c r="C141" s="34">
        <v>0</v>
      </c>
      <c r="D141" s="35">
        <v>0</v>
      </c>
      <c r="E141" s="21">
        <v>120000</v>
      </c>
      <c r="F141" s="34">
        <v>0</v>
      </c>
      <c r="G141" s="35">
        <v>0</v>
      </c>
    </row>
    <row r="142" spans="1:7" ht="21" x14ac:dyDescent="0.2">
      <c r="A142" s="24" t="s">
        <v>135</v>
      </c>
      <c r="B142" s="25">
        <v>120000</v>
      </c>
      <c r="C142" s="36">
        <v>0</v>
      </c>
      <c r="D142" s="37">
        <v>0</v>
      </c>
      <c r="E142" s="25">
        <v>120000</v>
      </c>
      <c r="F142" s="36">
        <v>0</v>
      </c>
      <c r="G142" s="37">
        <v>0</v>
      </c>
    </row>
    <row r="143" spans="1:7" x14ac:dyDescent="0.2">
      <c r="A143" s="19" t="s">
        <v>136</v>
      </c>
      <c r="B143" s="16">
        <v>13378900</v>
      </c>
      <c r="C143" s="17">
        <v>7176045.3899999997</v>
      </c>
      <c r="D143" s="18">
        <v>53.637035855000001</v>
      </c>
      <c r="E143" s="16">
        <v>13378900</v>
      </c>
      <c r="F143" s="17">
        <v>7176045.3899999997</v>
      </c>
      <c r="G143" s="18">
        <v>53.637035855000001</v>
      </c>
    </row>
    <row r="144" spans="1:7" x14ac:dyDescent="0.2">
      <c r="A144" s="20" t="s">
        <v>137</v>
      </c>
      <c r="B144" s="21">
        <v>1702715</v>
      </c>
      <c r="C144" s="22">
        <v>1064717.02</v>
      </c>
      <c r="D144" s="23">
        <v>62.530547978000001</v>
      </c>
      <c r="E144" s="21">
        <v>1702715</v>
      </c>
      <c r="F144" s="22">
        <v>1064717.02</v>
      </c>
      <c r="G144" s="23">
        <v>62.530547978000001</v>
      </c>
    </row>
    <row r="145" spans="1:7" x14ac:dyDescent="0.2">
      <c r="A145" s="24" t="s">
        <v>138</v>
      </c>
      <c r="B145" s="25">
        <v>1702715</v>
      </c>
      <c r="C145" s="26">
        <v>1064717.02</v>
      </c>
      <c r="D145" s="27">
        <v>62.530547978000001</v>
      </c>
      <c r="E145" s="25">
        <v>1702715</v>
      </c>
      <c r="F145" s="26">
        <v>1064717.02</v>
      </c>
      <c r="G145" s="27">
        <v>62.530547978000001</v>
      </c>
    </row>
    <row r="146" spans="1:7" x14ac:dyDescent="0.2">
      <c r="A146" s="20" t="s">
        <v>139</v>
      </c>
      <c r="B146" s="21">
        <v>11676185</v>
      </c>
      <c r="C146" s="22">
        <v>6111328.3700000001</v>
      </c>
      <c r="D146" s="23">
        <v>52.340112544999997</v>
      </c>
      <c r="E146" s="21">
        <v>11676185</v>
      </c>
      <c r="F146" s="22">
        <v>6111328.3700000001</v>
      </c>
      <c r="G146" s="23">
        <v>52.340112544999997</v>
      </c>
    </row>
    <row r="147" spans="1:7" x14ac:dyDescent="0.2">
      <c r="A147" s="24" t="s">
        <v>140</v>
      </c>
      <c r="B147" s="25">
        <v>495000</v>
      </c>
      <c r="C147" s="26">
        <v>150908.75</v>
      </c>
      <c r="D147" s="27">
        <v>30.486616162000001</v>
      </c>
      <c r="E147" s="25">
        <v>495000</v>
      </c>
      <c r="F147" s="26">
        <v>150908.75</v>
      </c>
      <c r="G147" s="27">
        <v>30.486616162000001</v>
      </c>
    </row>
    <row r="148" spans="1:7" ht="31.5" x14ac:dyDescent="0.2">
      <c r="A148" s="24" t="s">
        <v>141</v>
      </c>
      <c r="B148" s="25">
        <v>1501500</v>
      </c>
      <c r="C148" s="26">
        <v>1013419.62</v>
      </c>
      <c r="D148" s="27">
        <v>67.493814185999994</v>
      </c>
      <c r="E148" s="25">
        <v>1501500</v>
      </c>
      <c r="F148" s="26">
        <v>1013419.62</v>
      </c>
      <c r="G148" s="27">
        <v>67.493814185999994</v>
      </c>
    </row>
    <row r="149" spans="1:7" ht="21" x14ac:dyDescent="0.2">
      <c r="A149" s="24" t="s">
        <v>142</v>
      </c>
      <c r="B149" s="25">
        <v>17000</v>
      </c>
      <c r="C149" s="26">
        <v>17000</v>
      </c>
      <c r="D149" s="27">
        <v>100</v>
      </c>
      <c r="E149" s="25">
        <v>17000</v>
      </c>
      <c r="F149" s="26">
        <v>17000</v>
      </c>
      <c r="G149" s="27">
        <v>100</v>
      </c>
    </row>
    <row r="150" spans="1:7" ht="21" x14ac:dyDescent="0.2">
      <c r="A150" s="24" t="s">
        <v>143</v>
      </c>
      <c r="B150" s="25">
        <v>9662685</v>
      </c>
      <c r="C150" s="26">
        <v>4930000</v>
      </c>
      <c r="D150" s="27">
        <v>51.021015380000001</v>
      </c>
      <c r="E150" s="25">
        <v>9662685</v>
      </c>
      <c r="F150" s="26">
        <v>4930000</v>
      </c>
      <c r="G150" s="27">
        <v>51.021015380000001</v>
      </c>
    </row>
    <row r="151" spans="1:7" x14ac:dyDescent="0.2">
      <c r="A151" s="28" t="s">
        <v>445</v>
      </c>
      <c r="B151" s="29">
        <v>9662685</v>
      </c>
      <c r="C151" s="30">
        <v>4930000</v>
      </c>
      <c r="D151" s="31">
        <v>51.021015380000001</v>
      </c>
      <c r="E151" s="29">
        <v>9662685</v>
      </c>
      <c r="F151" s="30">
        <v>4930000</v>
      </c>
      <c r="G151" s="31">
        <v>51.021015380000001</v>
      </c>
    </row>
    <row r="152" spans="1:7" ht="22.5" x14ac:dyDescent="0.2">
      <c r="A152" s="19" t="s">
        <v>145</v>
      </c>
      <c r="B152" s="16">
        <v>844250</v>
      </c>
      <c r="C152" s="17">
        <v>280757.52</v>
      </c>
      <c r="D152" s="18">
        <v>33.255258513000001</v>
      </c>
      <c r="E152" s="16">
        <v>844250</v>
      </c>
      <c r="F152" s="17">
        <v>280757.52</v>
      </c>
      <c r="G152" s="18">
        <v>33.255258513000001</v>
      </c>
    </row>
    <row r="153" spans="1:7" x14ac:dyDescent="0.2">
      <c r="A153" s="20" t="s">
        <v>146</v>
      </c>
      <c r="B153" s="21">
        <v>596250</v>
      </c>
      <c r="C153" s="22">
        <v>219266.64</v>
      </c>
      <c r="D153" s="23">
        <v>36.774279245000002</v>
      </c>
      <c r="E153" s="21">
        <v>596250</v>
      </c>
      <c r="F153" s="22">
        <v>219266.64</v>
      </c>
      <c r="G153" s="23">
        <v>36.774279245000002</v>
      </c>
    </row>
    <row r="154" spans="1:7" x14ac:dyDescent="0.2">
      <c r="A154" s="24" t="s">
        <v>147</v>
      </c>
      <c r="B154" s="25">
        <v>504000</v>
      </c>
      <c r="C154" s="26">
        <v>209221.64</v>
      </c>
      <c r="D154" s="27">
        <v>41.512230158999998</v>
      </c>
      <c r="E154" s="25">
        <v>504000</v>
      </c>
      <c r="F154" s="26">
        <v>209221.64</v>
      </c>
      <c r="G154" s="27">
        <v>41.512230158999998</v>
      </c>
    </row>
    <row r="155" spans="1:7" ht="22.5" x14ac:dyDescent="0.2">
      <c r="A155" s="28" t="s">
        <v>148</v>
      </c>
      <c r="B155" s="29">
        <v>242582</v>
      </c>
      <c r="C155" s="30">
        <v>118562.66</v>
      </c>
      <c r="D155" s="31">
        <v>48.875291654000002</v>
      </c>
      <c r="E155" s="29">
        <v>242582</v>
      </c>
      <c r="F155" s="30">
        <v>118562.66</v>
      </c>
      <c r="G155" s="31">
        <v>48.875291654000002</v>
      </c>
    </row>
    <row r="156" spans="1:7" x14ac:dyDescent="0.2">
      <c r="A156" s="28" t="s">
        <v>149</v>
      </c>
      <c r="B156" s="29">
        <v>126418</v>
      </c>
      <c r="C156" s="30">
        <v>29593.17</v>
      </c>
      <c r="D156" s="31">
        <v>23.408984480000001</v>
      </c>
      <c r="E156" s="29">
        <v>126418</v>
      </c>
      <c r="F156" s="30">
        <v>29593.17</v>
      </c>
      <c r="G156" s="31">
        <v>23.408984480000001</v>
      </c>
    </row>
    <row r="157" spans="1:7" ht="22.5" x14ac:dyDescent="0.2">
      <c r="A157" s="28" t="s">
        <v>150</v>
      </c>
      <c r="B157" s="29">
        <v>135000</v>
      </c>
      <c r="C157" s="30">
        <v>61065.81</v>
      </c>
      <c r="D157" s="31">
        <v>45.233933333000003</v>
      </c>
      <c r="E157" s="29">
        <v>135000</v>
      </c>
      <c r="F157" s="30">
        <v>61065.81</v>
      </c>
      <c r="G157" s="31">
        <v>45.233933333000003</v>
      </c>
    </row>
    <row r="158" spans="1:7" x14ac:dyDescent="0.2">
      <c r="A158" s="24" t="s">
        <v>151</v>
      </c>
      <c r="B158" s="25">
        <v>6000</v>
      </c>
      <c r="C158" s="26">
        <v>45</v>
      </c>
      <c r="D158" s="27">
        <v>0.75</v>
      </c>
      <c r="E158" s="25">
        <v>6000</v>
      </c>
      <c r="F158" s="26">
        <v>45</v>
      </c>
      <c r="G158" s="27">
        <v>0.75</v>
      </c>
    </row>
    <row r="159" spans="1:7" x14ac:dyDescent="0.2">
      <c r="A159" s="24" t="s">
        <v>152</v>
      </c>
      <c r="B159" s="25">
        <v>6250</v>
      </c>
      <c r="C159" s="36">
        <v>0</v>
      </c>
      <c r="D159" s="37">
        <v>0</v>
      </c>
      <c r="E159" s="25">
        <v>6250</v>
      </c>
      <c r="F159" s="36">
        <v>0</v>
      </c>
      <c r="G159" s="37">
        <v>0</v>
      </c>
    </row>
    <row r="160" spans="1:7" x14ac:dyDescent="0.2">
      <c r="A160" s="24" t="s">
        <v>153</v>
      </c>
      <c r="B160" s="25">
        <v>80000</v>
      </c>
      <c r="C160" s="26">
        <v>10000</v>
      </c>
      <c r="D160" s="27">
        <v>12.5</v>
      </c>
      <c r="E160" s="25">
        <v>80000</v>
      </c>
      <c r="F160" s="26">
        <v>10000</v>
      </c>
      <c r="G160" s="27">
        <v>12.5</v>
      </c>
    </row>
    <row r="161" spans="1:7" x14ac:dyDescent="0.2">
      <c r="A161" s="20" t="s">
        <v>154</v>
      </c>
      <c r="B161" s="21">
        <v>248000</v>
      </c>
      <c r="C161" s="22">
        <v>61490.879999999997</v>
      </c>
      <c r="D161" s="23">
        <v>24.794709677</v>
      </c>
      <c r="E161" s="21">
        <v>248000</v>
      </c>
      <c r="F161" s="22">
        <v>61490.879999999997</v>
      </c>
      <c r="G161" s="23">
        <v>24.794709677</v>
      </c>
    </row>
    <row r="162" spans="1:7" x14ac:dyDescent="0.2">
      <c r="A162" s="24" t="s">
        <v>344</v>
      </c>
      <c r="B162" s="25">
        <v>20000</v>
      </c>
      <c r="C162" s="26">
        <v>2952</v>
      </c>
      <c r="D162" s="27">
        <v>14.76</v>
      </c>
      <c r="E162" s="25">
        <v>20000</v>
      </c>
      <c r="F162" s="26">
        <v>2952</v>
      </c>
      <c r="G162" s="27">
        <v>14.76</v>
      </c>
    </row>
    <row r="163" spans="1:7" x14ac:dyDescent="0.2">
      <c r="A163" s="24" t="s">
        <v>155</v>
      </c>
      <c r="B163" s="25">
        <v>228000</v>
      </c>
      <c r="C163" s="26">
        <v>58538.879999999997</v>
      </c>
      <c r="D163" s="27">
        <v>25.674947368000002</v>
      </c>
      <c r="E163" s="25">
        <v>228000</v>
      </c>
      <c r="F163" s="26">
        <v>58538.879999999997</v>
      </c>
      <c r="G163" s="27">
        <v>25.674947368000002</v>
      </c>
    </row>
    <row r="164" spans="1:7" x14ac:dyDescent="0.2">
      <c r="A164" s="19" t="s">
        <v>156</v>
      </c>
      <c r="B164" s="16">
        <v>57178223</v>
      </c>
      <c r="C164" s="17">
        <v>29890802.309999999</v>
      </c>
      <c r="D164" s="18">
        <v>52.276549955</v>
      </c>
      <c r="E164" s="16">
        <v>57178223</v>
      </c>
      <c r="F164" s="17">
        <v>29890802.309999999</v>
      </c>
      <c r="G164" s="18">
        <v>52.276549955</v>
      </c>
    </row>
    <row r="165" spans="1:7" x14ac:dyDescent="0.2">
      <c r="A165" s="20" t="s">
        <v>192</v>
      </c>
      <c r="B165" s="21">
        <v>10000</v>
      </c>
      <c r="C165" s="22">
        <v>2745</v>
      </c>
      <c r="D165" s="23">
        <v>27.45</v>
      </c>
      <c r="E165" s="21">
        <v>10000</v>
      </c>
      <c r="F165" s="22">
        <v>2745</v>
      </c>
      <c r="G165" s="23">
        <v>27.45</v>
      </c>
    </row>
    <row r="166" spans="1:7" x14ac:dyDescent="0.2">
      <c r="A166" s="24" t="s">
        <v>193</v>
      </c>
      <c r="B166" s="25">
        <v>10000</v>
      </c>
      <c r="C166" s="26">
        <v>2745</v>
      </c>
      <c r="D166" s="27">
        <v>27.45</v>
      </c>
      <c r="E166" s="25">
        <v>10000</v>
      </c>
      <c r="F166" s="26">
        <v>2745</v>
      </c>
      <c r="G166" s="27">
        <v>27.45</v>
      </c>
    </row>
    <row r="167" spans="1:7" ht="22.5" x14ac:dyDescent="0.2">
      <c r="A167" s="28" t="s">
        <v>194</v>
      </c>
      <c r="B167" s="29">
        <v>10000</v>
      </c>
      <c r="C167" s="30">
        <v>2745</v>
      </c>
      <c r="D167" s="31">
        <v>27.45</v>
      </c>
      <c r="E167" s="29">
        <v>10000</v>
      </c>
      <c r="F167" s="30">
        <v>2745</v>
      </c>
      <c r="G167" s="31">
        <v>27.45</v>
      </c>
    </row>
    <row r="168" spans="1:7" x14ac:dyDescent="0.2">
      <c r="A168" s="20" t="s">
        <v>157</v>
      </c>
      <c r="B168" s="21">
        <v>54810165</v>
      </c>
      <c r="C168" s="22">
        <v>28036552.010000002</v>
      </c>
      <c r="D168" s="23">
        <v>51.152102917000001</v>
      </c>
      <c r="E168" s="21">
        <v>54810165</v>
      </c>
      <c r="F168" s="22">
        <v>28036552.010000002</v>
      </c>
      <c r="G168" s="23">
        <v>51.152102917000001</v>
      </c>
    </row>
    <row r="169" spans="1:7" x14ac:dyDescent="0.2">
      <c r="A169" s="24" t="s">
        <v>158</v>
      </c>
      <c r="B169" s="25">
        <v>45800887</v>
      </c>
      <c r="C169" s="26">
        <v>24215361.82</v>
      </c>
      <c r="D169" s="27">
        <v>52.870945098</v>
      </c>
      <c r="E169" s="25">
        <v>45800887</v>
      </c>
      <c r="F169" s="26">
        <v>24215361.82</v>
      </c>
      <c r="G169" s="27">
        <v>52.870945098</v>
      </c>
    </row>
    <row r="170" spans="1:7" x14ac:dyDescent="0.2">
      <c r="A170" s="28" t="s">
        <v>159</v>
      </c>
      <c r="B170" s="29">
        <v>45400887</v>
      </c>
      <c r="C170" s="30">
        <v>24102654.23</v>
      </c>
      <c r="D170" s="31">
        <v>53.088509547999998</v>
      </c>
      <c r="E170" s="29">
        <v>45400887</v>
      </c>
      <c r="F170" s="30">
        <v>24102654.23</v>
      </c>
      <c r="G170" s="31">
        <v>53.088509547999998</v>
      </c>
    </row>
    <row r="171" spans="1:7" x14ac:dyDescent="0.2">
      <c r="A171" s="28" t="s">
        <v>160</v>
      </c>
      <c r="B171" s="29">
        <v>400000</v>
      </c>
      <c r="C171" s="30">
        <v>112707.59</v>
      </c>
      <c r="D171" s="31">
        <v>28.176897499999999</v>
      </c>
      <c r="E171" s="29">
        <v>400000</v>
      </c>
      <c r="F171" s="30">
        <v>112707.59</v>
      </c>
      <c r="G171" s="31">
        <v>28.176897499999999</v>
      </c>
    </row>
    <row r="172" spans="1:7" x14ac:dyDescent="0.2">
      <c r="A172" s="24" t="s">
        <v>161</v>
      </c>
      <c r="B172" s="25">
        <v>9009278</v>
      </c>
      <c r="C172" s="26">
        <v>3821190.19</v>
      </c>
      <c r="D172" s="27">
        <v>42.413944712999999</v>
      </c>
      <c r="E172" s="25">
        <v>9009278</v>
      </c>
      <c r="F172" s="26">
        <v>3821190.19</v>
      </c>
      <c r="G172" s="27">
        <v>42.413944712999999</v>
      </c>
    </row>
    <row r="173" spans="1:7" x14ac:dyDescent="0.2">
      <c r="A173" s="28" t="s">
        <v>162</v>
      </c>
      <c r="B173" s="29">
        <v>1722183</v>
      </c>
      <c r="C173" s="30">
        <v>558604.82999999996</v>
      </c>
      <c r="D173" s="31">
        <v>32.435857861999999</v>
      </c>
      <c r="E173" s="29">
        <v>1722183</v>
      </c>
      <c r="F173" s="30">
        <v>558604.82999999996</v>
      </c>
      <c r="G173" s="31">
        <v>32.435857861999999</v>
      </c>
    </row>
    <row r="174" spans="1:7" x14ac:dyDescent="0.2">
      <c r="A174" s="28" t="s">
        <v>163</v>
      </c>
      <c r="B174" s="29">
        <v>4349221</v>
      </c>
      <c r="C174" s="30">
        <v>2057421.84</v>
      </c>
      <c r="D174" s="31">
        <v>47.305525287999998</v>
      </c>
      <c r="E174" s="29">
        <v>4349221</v>
      </c>
      <c r="F174" s="30">
        <v>2057421.84</v>
      </c>
      <c r="G174" s="31">
        <v>47.305525287999998</v>
      </c>
    </row>
    <row r="175" spans="1:7" x14ac:dyDescent="0.2">
      <c r="A175" s="28" t="s">
        <v>164</v>
      </c>
      <c r="B175" s="29">
        <v>693206</v>
      </c>
      <c r="C175" s="30">
        <v>319234.32</v>
      </c>
      <c r="D175" s="31">
        <v>46.051869140999997</v>
      </c>
      <c r="E175" s="29">
        <v>693206</v>
      </c>
      <c r="F175" s="30">
        <v>319234.32</v>
      </c>
      <c r="G175" s="31">
        <v>46.051869140999997</v>
      </c>
    </row>
    <row r="176" spans="1:7" x14ac:dyDescent="0.2">
      <c r="A176" s="28" t="s">
        <v>165</v>
      </c>
      <c r="B176" s="29">
        <v>41500</v>
      </c>
      <c r="C176" s="30">
        <v>22556.639999999999</v>
      </c>
      <c r="D176" s="31">
        <v>54.353349397999999</v>
      </c>
      <c r="E176" s="29">
        <v>41500</v>
      </c>
      <c r="F176" s="30">
        <v>22556.639999999999</v>
      </c>
      <c r="G176" s="31">
        <v>54.353349397999999</v>
      </c>
    </row>
    <row r="177" spans="1:7" x14ac:dyDescent="0.2">
      <c r="A177" s="28" t="s">
        <v>166</v>
      </c>
      <c r="B177" s="29">
        <v>200000</v>
      </c>
      <c r="C177" s="30">
        <v>20500</v>
      </c>
      <c r="D177" s="31">
        <v>10.25</v>
      </c>
      <c r="E177" s="29">
        <v>200000</v>
      </c>
      <c r="F177" s="30">
        <v>20500</v>
      </c>
      <c r="G177" s="31">
        <v>10.25</v>
      </c>
    </row>
    <row r="178" spans="1:7" x14ac:dyDescent="0.2">
      <c r="A178" s="28" t="s">
        <v>167</v>
      </c>
      <c r="B178" s="29">
        <v>760000</v>
      </c>
      <c r="C178" s="30">
        <v>254101.4</v>
      </c>
      <c r="D178" s="31">
        <v>33.434394736999998</v>
      </c>
      <c r="E178" s="29">
        <v>760000</v>
      </c>
      <c r="F178" s="30">
        <v>254101.4</v>
      </c>
      <c r="G178" s="31">
        <v>33.434394736999998</v>
      </c>
    </row>
    <row r="179" spans="1:7" x14ac:dyDescent="0.2">
      <c r="A179" s="28" t="s">
        <v>168</v>
      </c>
      <c r="B179" s="29">
        <v>16000</v>
      </c>
      <c r="C179" s="30">
        <v>3319.49</v>
      </c>
      <c r="D179" s="31">
        <v>20.746812500000001</v>
      </c>
      <c r="E179" s="29">
        <v>16000</v>
      </c>
      <c r="F179" s="30">
        <v>3319.49</v>
      </c>
      <c r="G179" s="31">
        <v>20.746812500000001</v>
      </c>
    </row>
    <row r="180" spans="1:7" x14ac:dyDescent="0.2">
      <c r="A180" s="28" t="s">
        <v>169</v>
      </c>
      <c r="B180" s="29">
        <v>1227168</v>
      </c>
      <c r="C180" s="30">
        <v>585451.67000000004</v>
      </c>
      <c r="D180" s="31">
        <v>47.707540451</v>
      </c>
      <c r="E180" s="29">
        <v>1227168</v>
      </c>
      <c r="F180" s="30">
        <v>585451.67000000004</v>
      </c>
      <c r="G180" s="31">
        <v>47.707540451</v>
      </c>
    </row>
    <row r="181" spans="1:7" x14ac:dyDescent="0.2">
      <c r="A181" s="20" t="s">
        <v>170</v>
      </c>
      <c r="B181" s="21">
        <v>2358058</v>
      </c>
      <c r="C181" s="22">
        <v>1851505.3</v>
      </c>
      <c r="D181" s="23">
        <v>78.518225591000004</v>
      </c>
      <c r="E181" s="21">
        <v>2358058</v>
      </c>
      <c r="F181" s="22">
        <v>1851505.3</v>
      </c>
      <c r="G181" s="23">
        <v>78.518225591000004</v>
      </c>
    </row>
    <row r="182" spans="1:7" ht="21" x14ac:dyDescent="0.2">
      <c r="A182" s="24" t="s">
        <v>171</v>
      </c>
      <c r="B182" s="25">
        <v>745560</v>
      </c>
      <c r="C182" s="26">
        <v>345733.06</v>
      </c>
      <c r="D182" s="27">
        <v>46.372265143</v>
      </c>
      <c r="E182" s="25">
        <v>745560</v>
      </c>
      <c r="F182" s="26">
        <v>345733.06</v>
      </c>
      <c r="G182" s="27">
        <v>46.372265143</v>
      </c>
    </row>
    <row r="183" spans="1:7" ht="21" x14ac:dyDescent="0.2">
      <c r="A183" s="24" t="s">
        <v>172</v>
      </c>
      <c r="B183" s="25">
        <v>67000</v>
      </c>
      <c r="C183" s="26">
        <v>15017.54</v>
      </c>
      <c r="D183" s="27">
        <v>22.414238806</v>
      </c>
      <c r="E183" s="25">
        <v>67000</v>
      </c>
      <c r="F183" s="26">
        <v>15017.54</v>
      </c>
      <c r="G183" s="27">
        <v>22.414238806</v>
      </c>
    </row>
    <row r="184" spans="1:7" x14ac:dyDescent="0.2">
      <c r="A184" s="24" t="s">
        <v>173</v>
      </c>
      <c r="B184" s="25">
        <v>727045</v>
      </c>
      <c r="C184" s="26">
        <v>707260.51</v>
      </c>
      <c r="D184" s="27">
        <v>97.278780542999996</v>
      </c>
      <c r="E184" s="25">
        <v>727045</v>
      </c>
      <c r="F184" s="26">
        <v>707260.51</v>
      </c>
      <c r="G184" s="27">
        <v>97.278780542999996</v>
      </c>
    </row>
    <row r="185" spans="1:7" x14ac:dyDescent="0.2">
      <c r="A185" s="24" t="s">
        <v>5</v>
      </c>
      <c r="B185" s="25">
        <v>466453</v>
      </c>
      <c r="C185" s="26">
        <v>449198.19</v>
      </c>
      <c r="D185" s="27">
        <v>96.300847031000004</v>
      </c>
      <c r="E185" s="25">
        <v>466453</v>
      </c>
      <c r="F185" s="26">
        <v>449198.19</v>
      </c>
      <c r="G185" s="27">
        <v>96.300847031000004</v>
      </c>
    </row>
    <row r="186" spans="1:7" x14ac:dyDescent="0.2">
      <c r="A186" s="24" t="s">
        <v>174</v>
      </c>
      <c r="B186" s="25">
        <v>352000</v>
      </c>
      <c r="C186" s="26">
        <v>334296</v>
      </c>
      <c r="D186" s="27">
        <v>94.970454544999996</v>
      </c>
      <c r="E186" s="25">
        <v>352000</v>
      </c>
      <c r="F186" s="26">
        <v>334296</v>
      </c>
      <c r="G186" s="27">
        <v>94.970454544999996</v>
      </c>
    </row>
    <row r="187" spans="1:7" x14ac:dyDescent="0.2">
      <c r="A187" s="19" t="s">
        <v>175</v>
      </c>
      <c r="B187" s="16">
        <v>332378</v>
      </c>
      <c r="C187" s="17">
        <v>74911.81</v>
      </c>
      <c r="D187" s="18">
        <v>22.538137301999999</v>
      </c>
      <c r="E187" s="16">
        <v>332019</v>
      </c>
      <c r="F187" s="17">
        <v>74911.81</v>
      </c>
      <c r="G187" s="18">
        <v>22.562506965000001</v>
      </c>
    </row>
    <row r="188" spans="1:7" x14ac:dyDescent="0.2">
      <c r="A188" s="20" t="s">
        <v>176</v>
      </c>
      <c r="B188" s="21">
        <v>332378</v>
      </c>
      <c r="C188" s="22">
        <v>74911.81</v>
      </c>
      <c r="D188" s="23">
        <v>22.538137301999999</v>
      </c>
      <c r="E188" s="21">
        <v>332019</v>
      </c>
      <c r="F188" s="22">
        <v>74911.81</v>
      </c>
      <c r="G188" s="23">
        <v>22.562506965000001</v>
      </c>
    </row>
    <row r="189" spans="1:7" x14ac:dyDescent="0.2">
      <c r="A189" s="24" t="s">
        <v>196</v>
      </c>
      <c r="B189" s="25">
        <v>332019</v>
      </c>
      <c r="C189" s="26">
        <v>74911.81</v>
      </c>
      <c r="D189" s="27">
        <v>22.562506965000001</v>
      </c>
      <c r="E189" s="25">
        <v>332019</v>
      </c>
      <c r="F189" s="26">
        <v>74911.81</v>
      </c>
      <c r="G189" s="27">
        <v>22.562506965000001</v>
      </c>
    </row>
    <row r="190" spans="1:7" x14ac:dyDescent="0.2">
      <c r="A190" s="24" t="s">
        <v>177</v>
      </c>
      <c r="B190" s="25">
        <v>359</v>
      </c>
      <c r="C190" s="36">
        <v>0</v>
      </c>
      <c r="D190" s="37">
        <v>0</v>
      </c>
      <c r="E190" s="25"/>
      <c r="F190" s="36">
        <v>0</v>
      </c>
      <c r="G190" s="41" t="s">
        <v>4</v>
      </c>
    </row>
    <row r="191" spans="1:7" x14ac:dyDescent="0.2">
      <c r="A191" s="42"/>
      <c r="B191" s="43"/>
      <c r="C191" s="44"/>
      <c r="D191" s="43"/>
      <c r="E191" s="43"/>
      <c r="F191" s="43"/>
      <c r="G191" s="43"/>
    </row>
    <row r="192" spans="1:7" x14ac:dyDescent="0.2">
      <c r="A192" s="42"/>
      <c r="B192" s="43"/>
      <c r="C192" s="44"/>
      <c r="D192" s="43"/>
      <c r="E192" s="43"/>
      <c r="F192" s="43"/>
      <c r="G192" s="43"/>
    </row>
    <row r="193" spans="1:7" x14ac:dyDescent="0.2">
      <c r="A193" s="42"/>
      <c r="B193" s="43"/>
      <c r="C193" s="44"/>
      <c r="D193" s="43"/>
      <c r="E193" s="43"/>
      <c r="F193" s="43"/>
      <c r="G193" s="43"/>
    </row>
    <row r="194" spans="1:7" x14ac:dyDescent="0.2">
      <c r="A194" s="42"/>
      <c r="B194" s="43"/>
      <c r="C194" s="44"/>
      <c r="D194" s="43"/>
      <c r="E194" s="43"/>
      <c r="F194" s="43"/>
      <c r="G194" s="43"/>
    </row>
    <row r="195" spans="1:7" x14ac:dyDescent="0.2">
      <c r="A195" s="42"/>
      <c r="B195" s="43"/>
      <c r="C195" s="44"/>
      <c r="D195" s="43"/>
      <c r="E195" s="43"/>
      <c r="F195" s="43"/>
      <c r="G195" s="43"/>
    </row>
    <row r="196" spans="1:7" x14ac:dyDescent="0.2">
      <c r="A196" s="42"/>
      <c r="B196" s="43"/>
      <c r="C196" s="44"/>
      <c r="D196" s="43"/>
      <c r="E196" s="43"/>
      <c r="F196" s="43"/>
      <c r="G196" s="43"/>
    </row>
    <row r="197" spans="1:7" x14ac:dyDescent="0.2">
      <c r="A197" s="42"/>
      <c r="B197" s="43"/>
      <c r="C197" s="44"/>
      <c r="D197" s="43"/>
      <c r="E197" s="43"/>
      <c r="F197" s="43"/>
      <c r="G197" s="43"/>
    </row>
    <row r="198" spans="1:7" x14ac:dyDescent="0.2">
      <c r="A198" s="42"/>
      <c r="B198" s="43"/>
      <c r="C198" s="44"/>
      <c r="D198" s="43"/>
      <c r="E198" s="43"/>
      <c r="F198" s="43"/>
      <c r="G198" s="43"/>
    </row>
    <row r="199" spans="1:7" x14ac:dyDescent="0.2">
      <c r="A199" s="42"/>
      <c r="B199" s="43"/>
      <c r="C199" s="44"/>
      <c r="D199" s="43"/>
      <c r="E199" s="43"/>
      <c r="F199" s="43"/>
      <c r="G199" s="43"/>
    </row>
    <row r="200" spans="1:7" x14ac:dyDescent="0.2">
      <c r="A200" s="42"/>
      <c r="B200" s="43"/>
      <c r="C200" s="44"/>
      <c r="D200" s="43"/>
      <c r="E200" s="43"/>
      <c r="F200" s="43"/>
      <c r="G200" s="43"/>
    </row>
    <row r="201" spans="1:7" x14ac:dyDescent="0.2">
      <c r="A201" s="42"/>
      <c r="B201" s="43"/>
      <c r="C201" s="44"/>
      <c r="D201" s="43"/>
      <c r="E201" s="43"/>
      <c r="F201" s="43"/>
      <c r="G201" s="43"/>
    </row>
    <row r="202" spans="1:7" x14ac:dyDescent="0.2">
      <c r="A202" s="42"/>
      <c r="B202" s="43"/>
      <c r="C202" s="44"/>
      <c r="D202" s="43"/>
      <c r="E202" s="43"/>
      <c r="F202" s="43"/>
      <c r="G202" s="43"/>
    </row>
    <row r="203" spans="1:7" x14ac:dyDescent="0.2">
      <c r="A203" s="42"/>
      <c r="B203" s="43"/>
      <c r="C203" s="44"/>
      <c r="D203" s="43"/>
      <c r="E203" s="43"/>
      <c r="F203" s="43"/>
      <c r="G203" s="43"/>
    </row>
    <row r="204" spans="1:7" x14ac:dyDescent="0.2">
      <c r="A204" s="42"/>
      <c r="B204" s="43"/>
      <c r="C204" s="44"/>
      <c r="D204" s="43"/>
      <c r="E204" s="43"/>
      <c r="F204" s="43"/>
      <c r="G204" s="43"/>
    </row>
    <row r="205" spans="1:7" x14ac:dyDescent="0.2">
      <c r="A205" s="42"/>
      <c r="B205" s="43"/>
      <c r="C205" s="44"/>
      <c r="D205" s="43"/>
      <c r="E205" s="43"/>
      <c r="F205" s="43"/>
      <c r="G205" s="43"/>
    </row>
    <row r="206" spans="1:7" x14ac:dyDescent="0.2">
      <c r="A206" s="42"/>
      <c r="B206" s="43"/>
      <c r="C206" s="44"/>
      <c r="D206" s="43"/>
      <c r="E206" s="43"/>
      <c r="F206" s="43"/>
      <c r="G206" s="43"/>
    </row>
    <row r="207" spans="1:7" x14ac:dyDescent="0.2">
      <c r="A207" s="42"/>
      <c r="B207" s="43"/>
      <c r="C207" s="44"/>
      <c r="D207" s="43"/>
      <c r="E207" s="43"/>
      <c r="F207" s="43"/>
      <c r="G207" s="43"/>
    </row>
    <row r="208" spans="1:7" x14ac:dyDescent="0.2">
      <c r="A208" s="42"/>
      <c r="B208" s="43"/>
      <c r="C208" s="44"/>
      <c r="D208" s="43"/>
      <c r="E208" s="43"/>
      <c r="F208" s="43"/>
      <c r="G208" s="43"/>
    </row>
    <row r="209" spans="1:7" x14ac:dyDescent="0.2">
      <c r="A209" s="42"/>
      <c r="B209" s="43"/>
      <c r="C209" s="44"/>
      <c r="D209" s="43"/>
      <c r="E209" s="43"/>
      <c r="F209" s="43"/>
      <c r="G209" s="43"/>
    </row>
    <row r="210" spans="1:7" x14ac:dyDescent="0.2">
      <c r="A210" s="42"/>
      <c r="B210" s="43"/>
      <c r="C210" s="44"/>
      <c r="D210" s="43"/>
      <c r="E210" s="43"/>
      <c r="F210" s="43"/>
      <c r="G210" s="43"/>
    </row>
    <row r="211" spans="1:7" x14ac:dyDescent="0.2">
      <c r="A211" s="42"/>
      <c r="B211" s="43"/>
      <c r="C211" s="44"/>
      <c r="D211" s="43"/>
      <c r="E211" s="43"/>
      <c r="F211" s="43"/>
      <c r="G211" s="43"/>
    </row>
    <row r="212" spans="1:7" x14ac:dyDescent="0.2">
      <c r="A212" s="42"/>
      <c r="B212" s="43"/>
      <c r="C212" s="44"/>
      <c r="D212" s="43"/>
      <c r="E212" s="43"/>
      <c r="F212" s="43"/>
      <c r="G212" s="43"/>
    </row>
    <row r="213" spans="1:7" x14ac:dyDescent="0.2">
      <c r="A213" s="42"/>
      <c r="B213" s="43"/>
      <c r="C213" s="44"/>
      <c r="D213" s="43"/>
      <c r="E213" s="43"/>
      <c r="F213" s="43"/>
      <c r="G213" s="43"/>
    </row>
    <row r="214" spans="1:7" x14ac:dyDescent="0.2">
      <c r="A214" s="42"/>
      <c r="B214" s="43"/>
      <c r="C214" s="44"/>
      <c r="D214" s="43"/>
      <c r="E214" s="43"/>
      <c r="F214" s="43"/>
      <c r="G214" s="43"/>
    </row>
    <row r="215" spans="1:7" x14ac:dyDescent="0.2">
      <c r="A215" s="42"/>
      <c r="B215" s="43"/>
      <c r="C215" s="44"/>
      <c r="D215" s="43"/>
      <c r="E215" s="43"/>
      <c r="F215" s="43"/>
      <c r="G215" s="43"/>
    </row>
    <row r="216" spans="1:7" x14ac:dyDescent="0.2">
      <c r="A216" s="42"/>
      <c r="B216" s="43"/>
      <c r="C216" s="44"/>
      <c r="D216" s="43"/>
      <c r="E216" s="43"/>
      <c r="F216" s="43"/>
      <c r="G216" s="43"/>
    </row>
    <row r="217" spans="1:7" x14ac:dyDescent="0.2">
      <c r="A217" s="42"/>
      <c r="B217" s="43"/>
      <c r="C217" s="44"/>
      <c r="D217" s="43"/>
      <c r="E217" s="43"/>
      <c r="F217" s="43"/>
      <c r="G217" s="43"/>
    </row>
    <row r="218" spans="1:7" x14ac:dyDescent="0.2">
      <c r="A218" s="42"/>
      <c r="B218" s="43"/>
      <c r="C218" s="44"/>
      <c r="D218" s="43"/>
      <c r="E218" s="43"/>
      <c r="F218" s="43"/>
      <c r="G218" s="43"/>
    </row>
    <row r="219" spans="1:7" x14ac:dyDescent="0.2">
      <c r="A219" s="42"/>
      <c r="B219" s="43"/>
      <c r="C219" s="44"/>
      <c r="D219" s="43"/>
      <c r="E219" s="43"/>
      <c r="F219" s="43"/>
      <c r="G219" s="43"/>
    </row>
    <row r="220" spans="1:7" x14ac:dyDescent="0.2">
      <c r="A220" s="42"/>
      <c r="B220" s="43"/>
      <c r="C220" s="44"/>
      <c r="D220" s="43"/>
      <c r="E220" s="43"/>
      <c r="F220" s="43"/>
      <c r="G220" s="43"/>
    </row>
    <row r="221" spans="1:7" x14ac:dyDescent="0.2">
      <c r="A221" s="42"/>
      <c r="B221" s="43"/>
      <c r="C221" s="44"/>
      <c r="D221" s="43"/>
      <c r="E221" s="43"/>
      <c r="F221" s="43"/>
      <c r="G221" s="43"/>
    </row>
    <row r="222" spans="1:7" x14ac:dyDescent="0.2">
      <c r="A222" s="42"/>
      <c r="B222" s="43"/>
      <c r="C222" s="44"/>
      <c r="D222" s="43"/>
      <c r="E222" s="43"/>
      <c r="F222" s="43"/>
      <c r="G222" s="43"/>
    </row>
    <row r="223" spans="1:7" x14ac:dyDescent="0.2">
      <c r="A223" s="42"/>
      <c r="B223" s="43"/>
      <c r="C223" s="44"/>
      <c r="D223" s="43"/>
      <c r="E223" s="43"/>
      <c r="F223" s="43"/>
      <c r="G223" s="43"/>
    </row>
    <row r="224" spans="1:7" x14ac:dyDescent="0.2">
      <c r="A224" s="42"/>
      <c r="B224" s="43"/>
      <c r="C224" s="44"/>
      <c r="D224" s="43"/>
      <c r="E224" s="43"/>
      <c r="F224" s="43"/>
      <c r="G224" s="43"/>
    </row>
    <row r="225" spans="1:7" x14ac:dyDescent="0.2">
      <c r="A225" s="42"/>
      <c r="B225" s="43"/>
      <c r="C225" s="44"/>
      <c r="D225" s="43"/>
      <c r="E225" s="43"/>
      <c r="F225" s="43"/>
      <c r="G225" s="43"/>
    </row>
    <row r="226" spans="1:7" x14ac:dyDescent="0.2">
      <c r="A226" s="42"/>
      <c r="B226" s="43"/>
      <c r="C226" s="44"/>
      <c r="D226" s="43"/>
      <c r="E226" s="43"/>
      <c r="F226" s="43"/>
      <c r="G226" s="43"/>
    </row>
    <row r="227" spans="1:7" x14ac:dyDescent="0.2">
      <c r="A227" s="42"/>
      <c r="B227" s="43"/>
      <c r="C227" s="44"/>
      <c r="D227" s="43"/>
      <c r="E227" s="43"/>
      <c r="F227" s="43"/>
      <c r="G227" s="43"/>
    </row>
    <row r="228" spans="1:7" x14ac:dyDescent="0.2">
      <c r="A228" s="42"/>
      <c r="B228" s="43"/>
      <c r="C228" s="44"/>
      <c r="D228" s="43"/>
      <c r="E228" s="43"/>
      <c r="F228" s="43"/>
      <c r="G228" s="43"/>
    </row>
    <row r="229" spans="1:7" x14ac:dyDescent="0.2">
      <c r="A229" s="42"/>
      <c r="B229" s="43"/>
      <c r="C229" s="44"/>
      <c r="D229" s="43"/>
      <c r="E229" s="43"/>
      <c r="F229" s="43"/>
      <c r="G229" s="43"/>
    </row>
    <row r="230" spans="1:7" x14ac:dyDescent="0.2">
      <c r="A230" s="42"/>
      <c r="B230" s="43"/>
      <c r="C230" s="44"/>
      <c r="D230" s="43"/>
      <c r="E230" s="43"/>
      <c r="F230" s="43"/>
      <c r="G230" s="43"/>
    </row>
    <row r="231" spans="1:7" x14ac:dyDescent="0.2">
      <c r="A231" s="42"/>
      <c r="B231" s="43"/>
      <c r="C231" s="44"/>
      <c r="D231" s="43"/>
      <c r="E231" s="43"/>
      <c r="F231" s="43"/>
      <c r="G231" s="43"/>
    </row>
    <row r="232" spans="1:7" x14ac:dyDescent="0.2">
      <c r="A232" s="42"/>
      <c r="B232" s="43"/>
      <c r="C232" s="44"/>
      <c r="D232" s="43"/>
      <c r="E232" s="43"/>
      <c r="F232" s="43"/>
      <c r="G232" s="43"/>
    </row>
    <row r="233" spans="1:7" x14ac:dyDescent="0.2">
      <c r="A233" s="42"/>
      <c r="B233" s="43"/>
      <c r="C233" s="44"/>
      <c r="D233" s="43"/>
      <c r="E233" s="43"/>
      <c r="F233" s="43"/>
      <c r="G233" s="43"/>
    </row>
    <row r="234" spans="1:7" x14ac:dyDescent="0.2">
      <c r="A234" s="42"/>
      <c r="B234" s="43"/>
      <c r="C234" s="44"/>
      <c r="D234" s="43"/>
      <c r="E234" s="43"/>
      <c r="F234" s="43"/>
      <c r="G234" s="43"/>
    </row>
    <row r="235" spans="1:7" x14ac:dyDescent="0.2">
      <c r="A235" s="42"/>
      <c r="B235" s="43"/>
      <c r="C235" s="44"/>
      <c r="D235" s="43"/>
      <c r="E235" s="43"/>
      <c r="F235" s="43"/>
      <c r="G235" s="43"/>
    </row>
    <row r="236" spans="1:7" x14ac:dyDescent="0.2">
      <c r="A236" s="42"/>
      <c r="B236" s="43"/>
      <c r="C236" s="44"/>
      <c r="D236" s="43"/>
      <c r="E236" s="43"/>
      <c r="F236" s="43"/>
      <c r="G236" s="43"/>
    </row>
    <row r="237" spans="1:7" x14ac:dyDescent="0.2">
      <c r="A237" s="42"/>
      <c r="B237" s="43"/>
      <c r="C237" s="44"/>
      <c r="D237" s="43"/>
      <c r="E237" s="43"/>
      <c r="F237" s="43"/>
      <c r="G237" s="43"/>
    </row>
    <row r="238" spans="1:7" x14ac:dyDescent="0.2">
      <c r="A238" s="42"/>
      <c r="B238" s="43"/>
      <c r="C238" s="44"/>
      <c r="D238" s="43"/>
      <c r="E238" s="43"/>
      <c r="F238" s="43"/>
      <c r="G238" s="43"/>
    </row>
    <row r="239" spans="1:7" x14ac:dyDescent="0.2">
      <c r="A239" s="42"/>
      <c r="B239" s="43"/>
      <c r="C239" s="44"/>
      <c r="D239" s="43"/>
      <c r="E239" s="43"/>
      <c r="F239" s="43"/>
      <c r="G239" s="43"/>
    </row>
    <row r="240" spans="1:7" x14ac:dyDescent="0.2">
      <c r="A240" s="42"/>
      <c r="B240" s="43"/>
      <c r="C240" s="44"/>
      <c r="D240" s="43"/>
      <c r="E240" s="43"/>
      <c r="F240" s="43"/>
      <c r="G240" s="43"/>
    </row>
    <row r="241" spans="1:7" x14ac:dyDescent="0.2">
      <c r="A241" s="42"/>
      <c r="B241" s="43"/>
      <c r="C241" s="44"/>
      <c r="D241" s="43"/>
      <c r="E241" s="43"/>
      <c r="F241" s="43"/>
      <c r="G241" s="43"/>
    </row>
    <row r="242" spans="1:7" x14ac:dyDescent="0.2">
      <c r="A242" s="42"/>
      <c r="B242" s="43"/>
      <c r="C242" s="44"/>
      <c r="D242" s="43"/>
      <c r="E242" s="43"/>
      <c r="F242" s="43"/>
      <c r="G242" s="43"/>
    </row>
    <row r="243" spans="1:7" x14ac:dyDescent="0.2">
      <c r="A243" s="42"/>
      <c r="B243" s="43"/>
      <c r="C243" s="44"/>
      <c r="D243" s="43"/>
      <c r="E243" s="43"/>
      <c r="F243" s="43"/>
      <c r="G243" s="43"/>
    </row>
    <row r="244" spans="1:7" x14ac:dyDescent="0.2">
      <c r="A244" s="42"/>
      <c r="B244" s="43"/>
      <c r="C244" s="44"/>
      <c r="D244" s="43"/>
      <c r="E244" s="43"/>
      <c r="F244" s="43"/>
      <c r="G244" s="43"/>
    </row>
    <row r="245" spans="1:7" x14ac:dyDescent="0.2">
      <c r="A245" s="42"/>
      <c r="B245" s="43"/>
      <c r="C245" s="44"/>
      <c r="D245" s="43"/>
      <c r="E245" s="43"/>
      <c r="F245" s="43"/>
      <c r="G245" s="43"/>
    </row>
    <row r="246" spans="1:7" x14ac:dyDescent="0.2">
      <c r="A246" s="42"/>
      <c r="B246" s="43"/>
      <c r="C246" s="44"/>
      <c r="D246" s="43"/>
      <c r="E246" s="43"/>
      <c r="F246" s="43"/>
      <c r="G246" s="43"/>
    </row>
    <row r="247" spans="1:7" x14ac:dyDescent="0.2">
      <c r="A247" s="42"/>
      <c r="B247" s="43"/>
      <c r="C247" s="44"/>
      <c r="D247" s="43"/>
      <c r="E247" s="43"/>
      <c r="F247" s="43"/>
      <c r="G247" s="43"/>
    </row>
    <row r="248" spans="1:7" x14ac:dyDescent="0.2">
      <c r="A248" s="42"/>
      <c r="B248" s="43"/>
      <c r="C248" s="44"/>
      <c r="D248" s="43"/>
      <c r="E248" s="43"/>
      <c r="F248" s="43"/>
      <c r="G248" s="43"/>
    </row>
    <row r="249" spans="1:7" x14ac:dyDescent="0.2">
      <c r="A249" s="42"/>
      <c r="B249" s="43"/>
      <c r="C249" s="44"/>
      <c r="D249" s="43"/>
      <c r="E249" s="43"/>
      <c r="F249" s="43"/>
      <c r="G249" s="43"/>
    </row>
    <row r="250" spans="1:7" x14ac:dyDescent="0.2">
      <c r="A250" s="42"/>
      <c r="B250" s="43"/>
      <c r="C250" s="44"/>
      <c r="D250" s="43"/>
      <c r="E250" s="43"/>
      <c r="F250" s="43"/>
      <c r="G250" s="43"/>
    </row>
    <row r="251" spans="1:7" x14ac:dyDescent="0.2">
      <c r="A251" s="42"/>
      <c r="B251" s="43"/>
      <c r="C251" s="44"/>
      <c r="D251" s="43"/>
      <c r="E251" s="43"/>
      <c r="F251" s="43"/>
      <c r="G251" s="43"/>
    </row>
    <row r="252" spans="1:7" x14ac:dyDescent="0.2">
      <c r="A252" s="42"/>
      <c r="B252" s="43"/>
      <c r="C252" s="44"/>
      <c r="D252" s="43"/>
      <c r="E252" s="43"/>
      <c r="F252" s="43"/>
      <c r="G252" s="43"/>
    </row>
    <row r="253" spans="1:7" x14ac:dyDescent="0.2">
      <c r="A253" s="42"/>
      <c r="B253" s="43"/>
      <c r="C253" s="44"/>
      <c r="D253" s="43"/>
      <c r="E253" s="43"/>
      <c r="F253" s="43"/>
      <c r="G253" s="43"/>
    </row>
    <row r="254" spans="1:7" x14ac:dyDescent="0.2">
      <c r="A254" s="42"/>
      <c r="B254" s="43"/>
      <c r="C254" s="44"/>
      <c r="D254" s="43"/>
      <c r="E254" s="43"/>
      <c r="F254" s="43"/>
      <c r="G254" s="43"/>
    </row>
    <row r="255" spans="1:7" x14ac:dyDescent="0.2">
      <c r="A255" s="42"/>
      <c r="B255" s="43"/>
      <c r="C255" s="44"/>
      <c r="D255" s="43"/>
      <c r="E255" s="43"/>
      <c r="F255" s="43"/>
      <c r="G255" s="43"/>
    </row>
    <row r="256" spans="1:7" x14ac:dyDescent="0.2">
      <c r="A256" s="42"/>
      <c r="B256" s="43"/>
      <c r="C256" s="44"/>
      <c r="D256" s="43"/>
      <c r="E256" s="43"/>
      <c r="F256" s="43"/>
      <c r="G256" s="43"/>
    </row>
    <row r="257" spans="1:7" x14ac:dyDescent="0.2">
      <c r="A257" s="42"/>
      <c r="B257" s="43"/>
      <c r="C257" s="44"/>
      <c r="D257" s="43"/>
      <c r="E257" s="43"/>
      <c r="F257" s="43"/>
      <c r="G257" s="43"/>
    </row>
    <row r="258" spans="1:7" x14ac:dyDescent="0.2">
      <c r="A258" s="42"/>
      <c r="B258" s="43"/>
      <c r="C258" s="44"/>
      <c r="D258" s="43"/>
      <c r="E258" s="43"/>
      <c r="F258" s="43"/>
      <c r="G258" s="43"/>
    </row>
    <row r="259" spans="1:7" x14ac:dyDescent="0.2">
      <c r="A259" s="42"/>
      <c r="B259" s="43"/>
      <c r="C259" s="44"/>
      <c r="D259" s="43"/>
      <c r="E259" s="43"/>
      <c r="F259" s="43"/>
      <c r="G259" s="43"/>
    </row>
    <row r="260" spans="1:7" x14ac:dyDescent="0.2">
      <c r="A260" s="42"/>
      <c r="B260" s="43"/>
      <c r="C260" s="44"/>
      <c r="D260" s="43"/>
      <c r="E260" s="43"/>
      <c r="F260" s="43"/>
      <c r="G260" s="43"/>
    </row>
    <row r="261" spans="1:7" x14ac:dyDescent="0.2">
      <c r="A261" s="42"/>
      <c r="B261" s="43"/>
      <c r="C261" s="44"/>
      <c r="D261" s="43"/>
      <c r="E261" s="43"/>
      <c r="F261" s="43"/>
      <c r="G261" s="43"/>
    </row>
    <row r="262" spans="1:7" x14ac:dyDescent="0.2">
      <c r="A262" s="42"/>
      <c r="B262" s="43"/>
      <c r="C262" s="44"/>
      <c r="D262" s="43"/>
      <c r="E262" s="43"/>
      <c r="F262" s="43"/>
      <c r="G262" s="43"/>
    </row>
    <row r="263" spans="1:7" x14ac:dyDescent="0.2">
      <c r="A263" s="42"/>
      <c r="B263" s="43"/>
      <c r="C263" s="44"/>
      <c r="D263" s="43"/>
      <c r="E263" s="43"/>
      <c r="F263" s="43"/>
      <c r="G263" s="43"/>
    </row>
    <row r="264" spans="1:7" x14ac:dyDescent="0.2">
      <c r="A264" s="42"/>
      <c r="B264" s="43"/>
      <c r="C264" s="44"/>
      <c r="D264" s="43"/>
      <c r="E264" s="43"/>
      <c r="F264" s="43"/>
      <c r="G264" s="43"/>
    </row>
    <row r="265" spans="1:7" x14ac:dyDescent="0.2">
      <c r="A265" s="42"/>
      <c r="B265" s="43"/>
      <c r="C265" s="44"/>
      <c r="D265" s="43"/>
      <c r="E265" s="43"/>
      <c r="F265" s="43"/>
      <c r="G265" s="43"/>
    </row>
    <row r="266" spans="1:7" x14ac:dyDescent="0.2">
      <c r="A266" s="42"/>
      <c r="B266" s="43"/>
      <c r="C266" s="44"/>
      <c r="D266" s="43"/>
      <c r="E266" s="43"/>
      <c r="F266" s="43"/>
      <c r="G266" s="43"/>
    </row>
    <row r="267" spans="1:7" x14ac:dyDescent="0.2">
      <c r="A267" s="42"/>
      <c r="B267" s="43"/>
      <c r="C267" s="44"/>
      <c r="D267" s="43"/>
      <c r="E267" s="43"/>
      <c r="F267" s="43"/>
      <c r="G267" s="43"/>
    </row>
    <row r="268" spans="1:7" x14ac:dyDescent="0.2">
      <c r="A268" s="42"/>
      <c r="B268" s="43"/>
      <c r="C268" s="44"/>
      <c r="D268" s="43"/>
      <c r="E268" s="43"/>
      <c r="F268" s="43"/>
      <c r="G268" s="43"/>
    </row>
    <row r="269" spans="1:7" x14ac:dyDescent="0.2">
      <c r="A269" s="42"/>
      <c r="B269" s="43"/>
      <c r="C269" s="44"/>
      <c r="D269" s="43"/>
      <c r="E269" s="43"/>
      <c r="F269" s="43"/>
      <c r="G269" s="43"/>
    </row>
    <row r="270" spans="1:7" x14ac:dyDescent="0.2">
      <c r="A270" s="42"/>
      <c r="B270" s="43"/>
      <c r="C270" s="44"/>
      <c r="D270" s="43"/>
      <c r="E270" s="43"/>
      <c r="F270" s="43"/>
      <c r="G270" s="43"/>
    </row>
    <row r="271" spans="1:7" x14ac:dyDescent="0.2">
      <c r="A271" s="42"/>
      <c r="B271" s="43"/>
      <c r="C271" s="44"/>
      <c r="D271" s="43"/>
      <c r="E271" s="43"/>
      <c r="F271" s="43"/>
      <c r="G271" s="43"/>
    </row>
    <row r="272" spans="1:7" x14ac:dyDescent="0.2">
      <c r="A272" s="42"/>
      <c r="B272" s="43"/>
      <c r="C272" s="44"/>
      <c r="D272" s="43"/>
      <c r="E272" s="43"/>
      <c r="F272" s="43"/>
      <c r="G272" s="43"/>
    </row>
    <row r="273" spans="1:7" x14ac:dyDescent="0.2">
      <c r="A273" s="42"/>
      <c r="B273" s="43"/>
      <c r="C273" s="44"/>
      <c r="D273" s="43"/>
      <c r="E273" s="43"/>
      <c r="F273" s="43"/>
      <c r="G273" s="43"/>
    </row>
    <row r="274" spans="1:7" x14ac:dyDescent="0.2">
      <c r="A274" s="42"/>
      <c r="B274" s="43"/>
      <c r="C274" s="44"/>
      <c r="D274" s="43"/>
      <c r="E274" s="43"/>
      <c r="F274" s="43"/>
      <c r="G274" s="43"/>
    </row>
    <row r="275" spans="1:7" x14ac:dyDescent="0.2">
      <c r="A275" s="42"/>
      <c r="B275" s="43"/>
      <c r="C275" s="44"/>
      <c r="D275" s="43"/>
      <c r="E275" s="43"/>
      <c r="F275" s="43"/>
      <c r="G275" s="43"/>
    </row>
    <row r="276" spans="1:7" x14ac:dyDescent="0.2">
      <c r="A276" s="42"/>
      <c r="B276" s="43"/>
      <c r="C276" s="44"/>
      <c r="D276" s="43"/>
      <c r="E276" s="43"/>
      <c r="F276" s="43"/>
      <c r="G276" s="43"/>
    </row>
    <row r="277" spans="1:7" x14ac:dyDescent="0.2">
      <c r="A277" s="42"/>
      <c r="B277" s="43"/>
      <c r="C277" s="44"/>
      <c r="D277" s="43"/>
      <c r="E277" s="43"/>
      <c r="F277" s="43"/>
      <c r="G277" s="43"/>
    </row>
    <row r="278" spans="1:7" x14ac:dyDescent="0.2">
      <c r="A278" s="42"/>
      <c r="B278" s="43"/>
      <c r="C278" s="44"/>
      <c r="D278" s="43"/>
      <c r="E278" s="43"/>
      <c r="F278" s="43"/>
      <c r="G278" s="43"/>
    </row>
    <row r="279" spans="1:7" x14ac:dyDescent="0.2">
      <c r="A279" s="42"/>
      <c r="B279" s="43"/>
      <c r="C279" s="44"/>
      <c r="D279" s="43"/>
      <c r="E279" s="43"/>
      <c r="F279" s="43"/>
      <c r="G279" s="43"/>
    </row>
    <row r="280" spans="1:7" x14ac:dyDescent="0.2">
      <c r="A280" s="42"/>
      <c r="B280" s="43"/>
      <c r="C280" s="44"/>
      <c r="D280" s="43"/>
      <c r="E280" s="43"/>
      <c r="F280" s="43"/>
      <c r="G280" s="43"/>
    </row>
    <row r="281" spans="1:7" x14ac:dyDescent="0.2">
      <c r="A281" s="42"/>
      <c r="B281" s="43"/>
      <c r="C281" s="44"/>
      <c r="D281" s="43"/>
      <c r="E281" s="43"/>
      <c r="F281" s="43"/>
      <c r="G281" s="43"/>
    </row>
    <row r="282" spans="1:7" x14ac:dyDescent="0.2">
      <c r="A282" s="42"/>
      <c r="B282" s="43"/>
      <c r="C282" s="44"/>
      <c r="D282" s="43"/>
      <c r="E282" s="43"/>
      <c r="F282" s="43"/>
      <c r="G282" s="43"/>
    </row>
    <row r="283" spans="1:7" x14ac:dyDescent="0.2">
      <c r="A283" s="42"/>
      <c r="B283" s="43"/>
      <c r="C283" s="44"/>
      <c r="D283" s="43"/>
      <c r="E283" s="43"/>
      <c r="F283" s="43"/>
      <c r="G283" s="43"/>
    </row>
    <row r="284" spans="1:7" x14ac:dyDescent="0.2">
      <c r="A284" s="42"/>
      <c r="B284" s="43"/>
      <c r="C284" s="44"/>
      <c r="D284" s="43"/>
      <c r="E284" s="43"/>
      <c r="F284" s="43"/>
      <c r="G284" s="43"/>
    </row>
    <row r="285" spans="1:7" x14ac:dyDescent="0.2">
      <c r="A285" s="42"/>
      <c r="B285" s="43"/>
      <c r="C285" s="44"/>
      <c r="D285" s="43"/>
      <c r="E285" s="43"/>
      <c r="F285" s="43"/>
      <c r="G285" s="43"/>
    </row>
    <row r="286" spans="1:7" x14ac:dyDescent="0.2">
      <c r="A286" s="42"/>
      <c r="B286" s="43"/>
      <c r="C286" s="44"/>
      <c r="D286" s="43"/>
      <c r="E286" s="43"/>
      <c r="F286" s="43"/>
      <c r="G286" s="43"/>
    </row>
    <row r="287" spans="1:7" x14ac:dyDescent="0.2">
      <c r="A287" s="42"/>
      <c r="B287" s="43"/>
      <c r="C287" s="44"/>
      <c r="D287" s="43"/>
      <c r="E287" s="43"/>
      <c r="F287" s="43"/>
      <c r="G287" s="43"/>
    </row>
    <row r="288" spans="1:7" x14ac:dyDescent="0.2">
      <c r="A288" s="42"/>
      <c r="B288" s="43"/>
      <c r="C288" s="44"/>
      <c r="D288" s="43"/>
      <c r="E288" s="43"/>
      <c r="F288" s="43"/>
      <c r="G288" s="43"/>
    </row>
    <row r="289" spans="1:7" x14ac:dyDescent="0.2">
      <c r="A289" s="42"/>
      <c r="B289" s="43"/>
      <c r="C289" s="44"/>
      <c r="D289" s="43"/>
      <c r="E289" s="43"/>
      <c r="F289" s="43"/>
      <c r="G289" s="43"/>
    </row>
    <row r="290" spans="1:7" x14ac:dyDescent="0.2">
      <c r="A290" s="42"/>
      <c r="B290" s="43"/>
      <c r="C290" s="44"/>
      <c r="D290" s="43"/>
      <c r="E290" s="43"/>
      <c r="F290" s="43"/>
      <c r="G290" s="43"/>
    </row>
    <row r="291" spans="1:7" x14ac:dyDescent="0.2">
      <c r="A291" s="42"/>
      <c r="B291" s="43"/>
      <c r="C291" s="44"/>
      <c r="D291" s="43"/>
      <c r="E291" s="43"/>
      <c r="F291" s="43"/>
      <c r="G291" s="43"/>
    </row>
    <row r="292" spans="1:7" x14ac:dyDescent="0.2">
      <c r="A292" s="42"/>
      <c r="B292" s="43"/>
      <c r="C292" s="44"/>
      <c r="D292" s="43"/>
      <c r="E292" s="43"/>
      <c r="F292" s="43"/>
      <c r="G292" s="43"/>
    </row>
    <row r="293" spans="1:7" x14ac:dyDescent="0.2">
      <c r="A293" s="42"/>
      <c r="B293" s="43"/>
      <c r="C293" s="44"/>
      <c r="D293" s="43"/>
      <c r="E293" s="43"/>
      <c r="F293" s="43"/>
      <c r="G293" s="43"/>
    </row>
    <row r="294" spans="1:7" x14ac:dyDescent="0.2">
      <c r="A294" s="42"/>
      <c r="B294" s="43"/>
      <c r="C294" s="44"/>
      <c r="D294" s="43"/>
      <c r="E294" s="43"/>
      <c r="F294" s="43"/>
      <c r="G294" s="43"/>
    </row>
    <row r="295" spans="1:7" x14ac:dyDescent="0.2">
      <c r="A295" s="42"/>
      <c r="B295" s="43"/>
      <c r="C295" s="44"/>
      <c r="D295" s="43"/>
      <c r="E295" s="43"/>
      <c r="F295" s="43"/>
      <c r="G295" s="43"/>
    </row>
    <row r="296" spans="1:7" x14ac:dyDescent="0.2">
      <c r="A296" s="42"/>
      <c r="B296" s="43"/>
      <c r="C296" s="44"/>
      <c r="D296" s="43"/>
      <c r="E296" s="43"/>
      <c r="F296" s="43"/>
      <c r="G296" s="43"/>
    </row>
    <row r="297" spans="1:7" x14ac:dyDescent="0.2">
      <c r="A297" s="42"/>
      <c r="B297" s="43"/>
      <c r="C297" s="44"/>
      <c r="D297" s="43"/>
      <c r="E297" s="43"/>
      <c r="F297" s="43"/>
      <c r="G297" s="43"/>
    </row>
    <row r="298" spans="1:7" x14ac:dyDescent="0.2">
      <c r="A298" s="42"/>
      <c r="B298" s="43"/>
      <c r="C298" s="44"/>
      <c r="D298" s="43"/>
      <c r="E298" s="43"/>
      <c r="F298" s="43"/>
      <c r="G298" s="43"/>
    </row>
    <row r="299" spans="1:7" x14ac:dyDescent="0.2">
      <c r="A299" s="42"/>
      <c r="B299" s="43"/>
      <c r="C299" s="44"/>
      <c r="D299" s="43"/>
      <c r="E299" s="43"/>
      <c r="F299" s="43"/>
      <c r="G299" s="43"/>
    </row>
    <row r="300" spans="1:7" x14ac:dyDescent="0.2">
      <c r="A300" s="42"/>
      <c r="B300" s="43"/>
      <c r="C300" s="44"/>
      <c r="D300" s="43"/>
      <c r="E300" s="43"/>
      <c r="F300" s="43"/>
      <c r="G300" s="43"/>
    </row>
    <row r="301" spans="1:7" x14ac:dyDescent="0.2">
      <c r="A301" s="42"/>
      <c r="B301" s="43"/>
      <c r="C301" s="44"/>
      <c r="D301" s="43"/>
      <c r="E301" s="43"/>
      <c r="F301" s="43"/>
      <c r="G301" s="43"/>
    </row>
    <row r="302" spans="1:7" x14ac:dyDescent="0.2">
      <c r="A302" s="42"/>
      <c r="B302" s="43"/>
      <c r="C302" s="44"/>
      <c r="D302" s="43"/>
      <c r="E302" s="43"/>
      <c r="F302" s="43"/>
      <c r="G302" s="43"/>
    </row>
    <row r="303" spans="1:7" x14ac:dyDescent="0.2">
      <c r="A303" s="42"/>
      <c r="B303" s="43"/>
      <c r="C303" s="44"/>
      <c r="D303" s="43"/>
      <c r="E303" s="43"/>
      <c r="F303" s="43"/>
      <c r="G303" s="43"/>
    </row>
    <row r="304" spans="1:7" x14ac:dyDescent="0.2">
      <c r="A304" s="42"/>
      <c r="B304" s="43"/>
      <c r="C304" s="44"/>
      <c r="D304" s="43"/>
      <c r="E304" s="43"/>
      <c r="F304" s="43"/>
      <c r="G304" s="43"/>
    </row>
    <row r="305" spans="1:7" x14ac:dyDescent="0.2">
      <c r="A305" s="42"/>
      <c r="B305" s="43"/>
      <c r="C305" s="44"/>
      <c r="D305" s="43"/>
      <c r="E305" s="43"/>
      <c r="F305" s="43"/>
      <c r="G305" s="43"/>
    </row>
    <row r="306" spans="1:7" x14ac:dyDescent="0.2">
      <c r="A306" s="42"/>
      <c r="B306" s="43"/>
      <c r="C306" s="44"/>
      <c r="D306" s="43"/>
      <c r="E306" s="43"/>
      <c r="F306" s="43"/>
      <c r="G306" s="43"/>
    </row>
    <row r="307" spans="1:7" x14ac:dyDescent="0.2">
      <c r="A307" s="42"/>
      <c r="B307" s="43"/>
      <c r="C307" s="44"/>
      <c r="D307" s="43"/>
      <c r="E307" s="43"/>
      <c r="F307" s="43"/>
      <c r="G307" s="43"/>
    </row>
    <row r="308" spans="1:7" x14ac:dyDescent="0.2">
      <c r="A308" s="42"/>
      <c r="B308" s="43"/>
      <c r="C308" s="44"/>
      <c r="D308" s="43"/>
      <c r="E308" s="43"/>
      <c r="F308" s="43"/>
      <c r="G308" s="43"/>
    </row>
    <row r="309" spans="1:7" x14ac:dyDescent="0.2">
      <c r="A309" s="42"/>
      <c r="B309" s="43"/>
      <c r="C309" s="44"/>
      <c r="D309" s="43"/>
      <c r="E309" s="43"/>
      <c r="F309" s="43"/>
      <c r="G309" s="43"/>
    </row>
    <row r="310" spans="1:7" x14ac:dyDescent="0.2">
      <c r="A310" s="42"/>
      <c r="B310" s="43"/>
      <c r="C310" s="44"/>
      <c r="D310" s="43"/>
      <c r="E310" s="43"/>
      <c r="F310" s="43"/>
      <c r="G310" s="43"/>
    </row>
    <row r="311" spans="1:7" x14ac:dyDescent="0.2">
      <c r="A311" s="42"/>
      <c r="B311" s="43"/>
      <c r="C311" s="44"/>
      <c r="D311" s="43"/>
      <c r="E311" s="43"/>
      <c r="F311" s="43"/>
      <c r="G311" s="43"/>
    </row>
    <row r="312" spans="1:7" x14ac:dyDescent="0.2">
      <c r="A312" s="42"/>
      <c r="B312" s="43"/>
      <c r="C312" s="44"/>
      <c r="D312" s="43"/>
      <c r="E312" s="43"/>
      <c r="F312" s="43"/>
      <c r="G312" s="43"/>
    </row>
    <row r="313" spans="1:7" x14ac:dyDescent="0.2">
      <c r="A313" s="42"/>
      <c r="B313" s="43"/>
      <c r="C313" s="44"/>
      <c r="D313" s="43"/>
      <c r="E313" s="43"/>
      <c r="F313" s="43"/>
      <c r="G313" s="43"/>
    </row>
    <row r="314" spans="1:7" x14ac:dyDescent="0.2">
      <c r="A314" s="42"/>
      <c r="B314" s="43"/>
      <c r="C314" s="44"/>
      <c r="D314" s="43"/>
      <c r="E314" s="43"/>
      <c r="F314" s="43"/>
      <c r="G314" s="43"/>
    </row>
    <row r="315" spans="1:7" x14ac:dyDescent="0.2">
      <c r="A315" s="42"/>
      <c r="B315" s="43"/>
      <c r="C315" s="44"/>
      <c r="D315" s="43"/>
      <c r="E315" s="43"/>
      <c r="F315" s="43"/>
      <c r="G315" s="43"/>
    </row>
    <row r="316" spans="1:7" x14ac:dyDescent="0.2">
      <c r="A316" s="42"/>
      <c r="B316" s="43"/>
      <c r="C316" s="44"/>
      <c r="D316" s="43"/>
      <c r="E316" s="43"/>
      <c r="F316" s="43"/>
      <c r="G316" s="43"/>
    </row>
    <row r="317" spans="1:7" x14ac:dyDescent="0.2">
      <c r="A317" s="42"/>
      <c r="B317" s="43"/>
      <c r="C317" s="44"/>
      <c r="D317" s="43"/>
      <c r="E317" s="43"/>
      <c r="F317" s="43"/>
      <c r="G317" s="43"/>
    </row>
    <row r="318" spans="1:7" x14ac:dyDescent="0.2">
      <c r="A318" s="42"/>
      <c r="B318" s="43"/>
      <c r="C318" s="44"/>
      <c r="D318" s="43"/>
      <c r="E318" s="43"/>
      <c r="F318" s="43"/>
      <c r="G318" s="43"/>
    </row>
    <row r="319" spans="1:7" x14ac:dyDescent="0.2">
      <c r="A319" s="42"/>
      <c r="B319" s="43"/>
      <c r="C319" s="44"/>
      <c r="D319" s="43"/>
      <c r="E319" s="43"/>
      <c r="F319" s="43"/>
      <c r="G319" s="43"/>
    </row>
    <row r="320" spans="1:7" x14ac:dyDescent="0.2">
      <c r="A320" s="42"/>
      <c r="B320" s="43"/>
      <c r="C320" s="44"/>
      <c r="D320" s="43"/>
      <c r="E320" s="43"/>
      <c r="F320" s="43"/>
      <c r="G320" s="43"/>
    </row>
    <row r="321" spans="1:7" x14ac:dyDescent="0.2">
      <c r="A321" s="42"/>
      <c r="B321" s="43"/>
      <c r="C321" s="44"/>
      <c r="D321" s="43"/>
      <c r="E321" s="43"/>
      <c r="F321" s="43"/>
      <c r="G321" s="43"/>
    </row>
    <row r="322" spans="1:7" x14ac:dyDescent="0.2">
      <c r="A322" s="42"/>
      <c r="B322" s="43"/>
      <c r="C322" s="44"/>
      <c r="D322" s="43"/>
      <c r="E322" s="43"/>
      <c r="F322" s="43"/>
      <c r="G322" s="43"/>
    </row>
    <row r="323" spans="1:7" x14ac:dyDescent="0.2">
      <c r="A323" s="42"/>
      <c r="B323" s="43"/>
      <c r="C323" s="44"/>
      <c r="D323" s="43"/>
      <c r="E323" s="43"/>
      <c r="F323" s="43"/>
      <c r="G323" s="43"/>
    </row>
    <row r="324" spans="1:7" x14ac:dyDescent="0.2">
      <c r="A324" s="42"/>
      <c r="B324" s="43"/>
      <c r="C324" s="44"/>
      <c r="D324" s="43"/>
      <c r="E324" s="43"/>
      <c r="F324" s="43"/>
      <c r="G324" s="43"/>
    </row>
    <row r="325" spans="1:7" x14ac:dyDescent="0.2">
      <c r="A325" s="42"/>
      <c r="B325" s="43"/>
      <c r="C325" s="44"/>
      <c r="D325" s="43"/>
      <c r="E325" s="43"/>
      <c r="F325" s="43"/>
      <c r="G325" s="43"/>
    </row>
    <row r="326" spans="1:7" x14ac:dyDescent="0.2">
      <c r="A326" s="42"/>
      <c r="B326" s="43"/>
      <c r="C326" s="44"/>
      <c r="D326" s="43"/>
      <c r="E326" s="43"/>
      <c r="F326" s="43"/>
      <c r="G326" s="43"/>
    </row>
    <row r="327" spans="1:7" x14ac:dyDescent="0.2">
      <c r="A327" s="42"/>
      <c r="B327" s="43"/>
      <c r="C327" s="44"/>
      <c r="D327" s="43"/>
      <c r="E327" s="43"/>
      <c r="F327" s="43"/>
      <c r="G327" s="43"/>
    </row>
    <row r="328" spans="1:7" x14ac:dyDescent="0.2">
      <c r="A328" s="42"/>
      <c r="B328" s="43"/>
      <c r="C328" s="44"/>
      <c r="D328" s="43"/>
      <c r="E328" s="43"/>
      <c r="F328" s="43"/>
      <c r="G328" s="43"/>
    </row>
    <row r="329" spans="1:7" x14ac:dyDescent="0.2">
      <c r="A329" s="42"/>
      <c r="B329" s="43"/>
      <c r="C329" s="44"/>
      <c r="D329" s="43"/>
      <c r="E329" s="43"/>
      <c r="F329" s="43"/>
      <c r="G329" s="43"/>
    </row>
    <row r="330" spans="1:7" x14ac:dyDescent="0.2">
      <c r="A330" s="42"/>
      <c r="B330" s="43"/>
      <c r="C330" s="44"/>
      <c r="D330" s="43"/>
      <c r="E330" s="43"/>
      <c r="F330" s="43"/>
      <c r="G330" s="43"/>
    </row>
    <row r="331" spans="1:7" x14ac:dyDescent="0.2">
      <c r="A331" s="42"/>
      <c r="B331" s="43"/>
      <c r="C331" s="44"/>
      <c r="D331" s="43"/>
      <c r="E331" s="43"/>
      <c r="F331" s="43"/>
      <c r="G331" s="43"/>
    </row>
    <row r="332" spans="1:7" x14ac:dyDescent="0.2">
      <c r="A332" s="42"/>
      <c r="B332" s="43"/>
      <c r="C332" s="44"/>
      <c r="D332" s="43"/>
      <c r="E332" s="43"/>
      <c r="F332" s="43"/>
      <c r="G332" s="43"/>
    </row>
    <row r="333" spans="1:7" x14ac:dyDescent="0.2">
      <c r="A333" s="42"/>
      <c r="B333" s="43"/>
      <c r="C333" s="44"/>
      <c r="D333" s="43"/>
      <c r="E333" s="43"/>
      <c r="F333" s="43"/>
      <c r="G333" s="43"/>
    </row>
    <row r="334" spans="1:7" x14ac:dyDescent="0.2">
      <c r="A334" s="42"/>
      <c r="B334" s="43"/>
      <c r="C334" s="44"/>
      <c r="D334" s="43"/>
      <c r="E334" s="43"/>
      <c r="F334" s="43"/>
      <c r="G334" s="43"/>
    </row>
    <row r="335" spans="1:7" x14ac:dyDescent="0.2">
      <c r="A335" s="42"/>
      <c r="B335" s="43"/>
      <c r="C335" s="44"/>
      <c r="D335" s="43"/>
      <c r="E335" s="43"/>
      <c r="F335" s="43"/>
      <c r="G335" s="43"/>
    </row>
    <row r="336" spans="1:7" x14ac:dyDescent="0.2">
      <c r="A336" s="42"/>
      <c r="B336" s="43"/>
      <c r="C336" s="44"/>
      <c r="D336" s="43"/>
      <c r="E336" s="43"/>
      <c r="F336" s="43"/>
      <c r="G336" s="43"/>
    </row>
    <row r="337" spans="1:7" x14ac:dyDescent="0.2">
      <c r="A337" s="42"/>
      <c r="B337" s="43"/>
      <c r="C337" s="44"/>
      <c r="D337" s="43"/>
      <c r="E337" s="43"/>
      <c r="F337" s="43"/>
      <c r="G337" s="43"/>
    </row>
    <row r="338" spans="1:7" x14ac:dyDescent="0.2">
      <c r="A338" s="42"/>
      <c r="B338" s="43"/>
      <c r="C338" s="44"/>
      <c r="D338" s="43"/>
      <c r="E338" s="43"/>
      <c r="F338" s="43"/>
      <c r="G338" s="43"/>
    </row>
    <row r="339" spans="1:7" x14ac:dyDescent="0.2">
      <c r="A339" s="42"/>
      <c r="B339" s="43"/>
      <c r="C339" s="44"/>
      <c r="D339" s="43"/>
      <c r="E339" s="43"/>
      <c r="F339" s="43"/>
      <c r="G339" s="43"/>
    </row>
    <row r="340" spans="1:7" x14ac:dyDescent="0.2">
      <c r="A340" s="42"/>
      <c r="B340" s="43"/>
      <c r="C340" s="44"/>
      <c r="D340" s="43"/>
      <c r="E340" s="43"/>
      <c r="F340" s="43"/>
      <c r="G340" s="43"/>
    </row>
    <row r="341" spans="1:7" x14ac:dyDescent="0.2">
      <c r="A341" s="42"/>
      <c r="B341" s="43"/>
      <c r="C341" s="44"/>
      <c r="D341" s="43"/>
      <c r="E341" s="43"/>
      <c r="F341" s="43"/>
      <c r="G341" s="43"/>
    </row>
    <row r="342" spans="1:7" x14ac:dyDescent="0.2">
      <c r="A342" s="42"/>
      <c r="B342" s="43"/>
      <c r="C342" s="44"/>
      <c r="D342" s="43"/>
      <c r="E342" s="43"/>
      <c r="F342" s="43"/>
      <c r="G342" s="43"/>
    </row>
    <row r="343" spans="1:7" x14ac:dyDescent="0.2">
      <c r="A343" s="42"/>
      <c r="B343" s="43"/>
      <c r="C343" s="44"/>
      <c r="D343" s="43"/>
      <c r="E343" s="43"/>
      <c r="F343" s="43"/>
      <c r="G343" s="43"/>
    </row>
    <row r="344" spans="1:7" x14ac:dyDescent="0.2">
      <c r="A344" s="42"/>
      <c r="B344" s="43"/>
      <c r="C344" s="44"/>
      <c r="D344" s="43"/>
      <c r="E344" s="43"/>
      <c r="F344" s="43"/>
      <c r="G344" s="43"/>
    </row>
    <row r="345" spans="1:7" x14ac:dyDescent="0.2">
      <c r="A345" s="42"/>
      <c r="B345" s="43"/>
      <c r="C345" s="44"/>
      <c r="D345" s="43"/>
      <c r="E345" s="43"/>
      <c r="F345" s="43"/>
      <c r="G345" s="43"/>
    </row>
    <row r="346" spans="1:7" x14ac:dyDescent="0.2">
      <c r="A346" s="42"/>
      <c r="B346" s="43"/>
      <c r="C346" s="44"/>
      <c r="D346" s="43"/>
      <c r="E346" s="43"/>
      <c r="F346" s="43"/>
      <c r="G346" s="43"/>
    </row>
    <row r="347" spans="1:7" x14ac:dyDescent="0.2">
      <c r="A347" s="42"/>
      <c r="B347" s="43"/>
      <c r="C347" s="44"/>
      <c r="D347" s="43"/>
      <c r="E347" s="43"/>
      <c r="F347" s="43"/>
      <c r="G347" s="43"/>
    </row>
    <row r="348" spans="1:7" x14ac:dyDescent="0.2">
      <c r="A348" s="42"/>
      <c r="B348" s="43"/>
      <c r="C348" s="44"/>
      <c r="D348" s="43"/>
      <c r="E348" s="43"/>
      <c r="F348" s="43"/>
      <c r="G348" s="43"/>
    </row>
    <row r="349" spans="1:7" x14ac:dyDescent="0.2">
      <c r="A349" s="42"/>
      <c r="B349" s="43"/>
      <c r="C349" s="44"/>
      <c r="D349" s="43"/>
      <c r="E349" s="43"/>
      <c r="F349" s="43"/>
      <c r="G349" s="43"/>
    </row>
    <row r="350" spans="1:7" x14ac:dyDescent="0.2">
      <c r="A350" s="42"/>
      <c r="B350" s="43"/>
      <c r="C350" s="44"/>
      <c r="D350" s="43"/>
      <c r="E350" s="43"/>
      <c r="F350" s="43"/>
      <c r="G350" s="43"/>
    </row>
    <row r="351" spans="1:7" x14ac:dyDescent="0.2">
      <c r="A351" s="42"/>
      <c r="B351" s="43"/>
      <c r="C351" s="44"/>
      <c r="D351" s="43"/>
      <c r="E351" s="43"/>
      <c r="F351" s="43"/>
      <c r="G351" s="43"/>
    </row>
    <row r="352" spans="1:7" x14ac:dyDescent="0.2">
      <c r="A352" s="42"/>
      <c r="B352" s="43"/>
      <c r="C352" s="44"/>
      <c r="D352" s="43"/>
      <c r="E352" s="43"/>
      <c r="F352" s="43"/>
      <c r="G352" s="43"/>
    </row>
    <row r="353" spans="1:7" x14ac:dyDescent="0.2">
      <c r="A353" s="42"/>
      <c r="B353" s="43"/>
      <c r="C353" s="44"/>
      <c r="D353" s="43"/>
      <c r="E353" s="43"/>
      <c r="F353" s="43"/>
      <c r="G353" s="43"/>
    </row>
    <row r="354" spans="1:7" x14ac:dyDescent="0.2">
      <c r="A354" s="42"/>
      <c r="B354" s="43"/>
      <c r="C354" s="44"/>
      <c r="D354" s="43"/>
      <c r="E354" s="43"/>
      <c r="F354" s="43"/>
      <c r="G354" s="43"/>
    </row>
    <row r="355" spans="1:7" x14ac:dyDescent="0.2">
      <c r="A355" s="42"/>
      <c r="B355" s="43"/>
      <c r="C355" s="44"/>
      <c r="D355" s="43"/>
      <c r="E355" s="43"/>
      <c r="F355" s="43"/>
      <c r="G355" s="43"/>
    </row>
    <row r="356" spans="1:7" x14ac:dyDescent="0.2">
      <c r="A356" s="42"/>
      <c r="B356" s="43"/>
      <c r="C356" s="44"/>
      <c r="D356" s="43"/>
      <c r="E356" s="43"/>
      <c r="F356" s="43"/>
      <c r="G356" s="43"/>
    </row>
    <row r="357" spans="1:7" x14ac:dyDescent="0.2">
      <c r="A357" s="42"/>
      <c r="B357" s="43"/>
      <c r="C357" s="44"/>
      <c r="D357" s="43"/>
      <c r="E357" s="43"/>
      <c r="F357" s="43"/>
      <c r="G357" s="43"/>
    </row>
    <row r="358" spans="1:7" x14ac:dyDescent="0.2">
      <c r="A358" s="42"/>
      <c r="B358" s="43"/>
      <c r="C358" s="44"/>
      <c r="D358" s="43"/>
      <c r="E358" s="43"/>
      <c r="F358" s="43"/>
      <c r="G358" s="43"/>
    </row>
    <row r="359" spans="1:7" x14ac:dyDescent="0.2">
      <c r="A359" s="42"/>
      <c r="B359" s="43"/>
      <c r="C359" s="44"/>
      <c r="D359" s="43"/>
      <c r="E359" s="43"/>
      <c r="F359" s="43"/>
      <c r="G359" s="43"/>
    </row>
    <row r="360" spans="1:7" x14ac:dyDescent="0.2">
      <c r="A360" s="42"/>
      <c r="B360" s="43"/>
      <c r="C360" s="44"/>
      <c r="D360" s="43"/>
      <c r="E360" s="43"/>
      <c r="F360" s="43"/>
      <c r="G360" s="43"/>
    </row>
    <row r="361" spans="1:7" x14ac:dyDescent="0.2">
      <c r="A361" s="42"/>
      <c r="B361" s="43"/>
      <c r="C361" s="44"/>
      <c r="D361" s="43"/>
      <c r="E361" s="43"/>
      <c r="F361" s="43"/>
      <c r="G361" s="43"/>
    </row>
    <row r="362" spans="1:7" x14ac:dyDescent="0.2">
      <c r="A362" s="42"/>
      <c r="B362" s="43"/>
      <c r="C362" s="44"/>
      <c r="D362" s="43"/>
      <c r="E362" s="43"/>
      <c r="F362" s="43"/>
      <c r="G362" s="43"/>
    </row>
    <row r="363" spans="1:7" x14ac:dyDescent="0.2">
      <c r="A363" s="42"/>
      <c r="B363" s="43"/>
      <c r="C363" s="44"/>
      <c r="D363" s="43"/>
      <c r="E363" s="43"/>
      <c r="F363" s="43"/>
      <c r="G363" s="43"/>
    </row>
    <row r="364" spans="1:7" x14ac:dyDescent="0.2">
      <c r="A364" s="42"/>
      <c r="B364" s="43"/>
      <c r="C364" s="44"/>
      <c r="D364" s="43"/>
      <c r="E364" s="43"/>
      <c r="F364" s="43"/>
      <c r="G364" s="43"/>
    </row>
    <row r="365" spans="1:7" x14ac:dyDescent="0.2">
      <c r="A365" s="42"/>
      <c r="B365" s="43"/>
      <c r="C365" s="44"/>
      <c r="D365" s="43"/>
      <c r="E365" s="43"/>
      <c r="F365" s="43"/>
      <c r="G365" s="43"/>
    </row>
    <row r="366" spans="1:7" x14ac:dyDescent="0.2">
      <c r="A366" s="42"/>
      <c r="B366" s="43"/>
      <c r="C366" s="44"/>
      <c r="D366" s="43"/>
      <c r="E366" s="43"/>
      <c r="F366" s="43"/>
      <c r="G366" s="43"/>
    </row>
    <row r="367" spans="1:7" x14ac:dyDescent="0.2">
      <c r="A367" s="42"/>
      <c r="B367" s="43"/>
      <c r="C367" s="44"/>
      <c r="D367" s="43"/>
      <c r="E367" s="43"/>
      <c r="F367" s="43"/>
      <c r="G367" s="43"/>
    </row>
    <row r="368" spans="1:7" x14ac:dyDescent="0.2">
      <c r="A368" s="42"/>
      <c r="B368" s="43"/>
      <c r="C368" s="44"/>
      <c r="D368" s="43"/>
      <c r="E368" s="43"/>
      <c r="F368" s="43"/>
      <c r="G368" s="43"/>
    </row>
    <row r="369" spans="1:7" x14ac:dyDescent="0.2">
      <c r="A369" s="42"/>
      <c r="B369" s="43"/>
      <c r="C369" s="44"/>
      <c r="D369" s="43"/>
      <c r="E369" s="43"/>
      <c r="F369" s="43"/>
      <c r="G369" s="43"/>
    </row>
    <row r="370" spans="1:7" x14ac:dyDescent="0.2">
      <c r="A370" s="42"/>
      <c r="B370" s="43"/>
      <c r="C370" s="44"/>
      <c r="D370" s="43"/>
      <c r="E370" s="43"/>
      <c r="F370" s="43"/>
      <c r="G370" s="43"/>
    </row>
    <row r="371" spans="1:7" x14ac:dyDescent="0.2">
      <c r="A371" s="42"/>
      <c r="B371" s="43"/>
      <c r="C371" s="44"/>
      <c r="D371" s="43"/>
      <c r="E371" s="43"/>
      <c r="F371" s="43"/>
      <c r="G371" s="43"/>
    </row>
    <row r="372" spans="1:7" x14ac:dyDescent="0.2">
      <c r="A372" s="42"/>
      <c r="B372" s="43"/>
      <c r="C372" s="44"/>
      <c r="D372" s="43"/>
      <c r="E372" s="43"/>
      <c r="F372" s="43"/>
      <c r="G372" s="43"/>
    </row>
    <row r="373" spans="1:7" x14ac:dyDescent="0.2">
      <c r="A373" s="42"/>
      <c r="B373" s="43"/>
      <c r="C373" s="44"/>
      <c r="D373" s="43"/>
      <c r="E373" s="43"/>
      <c r="F373" s="43"/>
      <c r="G373" s="43"/>
    </row>
    <row r="374" spans="1:7" x14ac:dyDescent="0.2">
      <c r="A374" s="42"/>
      <c r="B374" s="43"/>
      <c r="C374" s="44"/>
      <c r="D374" s="43"/>
      <c r="E374" s="43"/>
      <c r="F374" s="43"/>
      <c r="G374" s="43"/>
    </row>
    <row r="375" spans="1:7" x14ac:dyDescent="0.2">
      <c r="A375" s="42"/>
      <c r="B375" s="43"/>
      <c r="C375" s="44"/>
      <c r="D375" s="43"/>
      <c r="E375" s="43"/>
      <c r="F375" s="43"/>
      <c r="G375" s="43"/>
    </row>
    <row r="376" spans="1:7" x14ac:dyDescent="0.2">
      <c r="A376" s="42"/>
      <c r="B376" s="43"/>
      <c r="C376" s="44"/>
      <c r="D376" s="43"/>
      <c r="E376" s="43"/>
      <c r="F376" s="43"/>
      <c r="G376" s="43"/>
    </row>
    <row r="377" spans="1:7" x14ac:dyDescent="0.2">
      <c r="A377" s="42"/>
      <c r="B377" s="43"/>
      <c r="C377" s="44"/>
      <c r="D377" s="43"/>
      <c r="E377" s="43"/>
      <c r="F377" s="43"/>
      <c r="G377" s="43"/>
    </row>
    <row r="378" spans="1:7" x14ac:dyDescent="0.2">
      <c r="A378" s="42"/>
      <c r="B378" s="43"/>
      <c r="C378" s="44"/>
      <c r="D378" s="43"/>
      <c r="E378" s="43"/>
      <c r="F378" s="43"/>
      <c r="G378" s="43"/>
    </row>
    <row r="379" spans="1:7" x14ac:dyDescent="0.2">
      <c r="A379" s="42"/>
      <c r="B379" s="43"/>
      <c r="C379" s="44"/>
      <c r="D379" s="43"/>
      <c r="E379" s="43"/>
      <c r="F379" s="43"/>
      <c r="G379" s="43"/>
    </row>
    <row r="380" spans="1:7" x14ac:dyDescent="0.2">
      <c r="A380" s="42"/>
      <c r="B380" s="43"/>
      <c r="C380" s="44"/>
      <c r="D380" s="43"/>
      <c r="E380" s="43"/>
      <c r="F380" s="43"/>
      <c r="G380" s="43"/>
    </row>
    <row r="381" spans="1:7" x14ac:dyDescent="0.2">
      <c r="A381" s="42"/>
      <c r="B381" s="43"/>
      <c r="C381" s="44"/>
      <c r="D381" s="43"/>
      <c r="E381" s="43"/>
      <c r="F381" s="43"/>
      <c r="G381" s="43"/>
    </row>
    <row r="382" spans="1:7" x14ac:dyDescent="0.2">
      <c r="A382" s="42"/>
      <c r="B382" s="43"/>
      <c r="C382" s="44"/>
      <c r="D382" s="43"/>
      <c r="E382" s="43"/>
      <c r="F382" s="43"/>
      <c r="G382" s="43"/>
    </row>
    <row r="383" spans="1:7" x14ac:dyDescent="0.2">
      <c r="A383" s="42"/>
      <c r="B383" s="43"/>
      <c r="C383" s="44"/>
      <c r="D383" s="43"/>
      <c r="E383" s="43"/>
      <c r="F383" s="43"/>
      <c r="G383" s="43"/>
    </row>
    <row r="384" spans="1:7" x14ac:dyDescent="0.2">
      <c r="A384" s="42"/>
      <c r="B384" s="43"/>
      <c r="C384" s="44"/>
      <c r="D384" s="43"/>
      <c r="E384" s="43"/>
      <c r="F384" s="43"/>
      <c r="G384" s="43"/>
    </row>
    <row r="385" spans="1:7" x14ac:dyDescent="0.2">
      <c r="A385" s="42"/>
      <c r="B385" s="43"/>
      <c r="C385" s="44"/>
      <c r="D385" s="43"/>
      <c r="E385" s="43"/>
      <c r="F385" s="43"/>
      <c r="G385" s="43"/>
    </row>
    <row r="386" spans="1:7" x14ac:dyDescent="0.2">
      <c r="A386" s="42"/>
      <c r="B386" s="43"/>
      <c r="C386" s="44"/>
      <c r="D386" s="43"/>
      <c r="E386" s="43"/>
      <c r="F386" s="43"/>
      <c r="G386" s="43"/>
    </row>
    <row r="387" spans="1:7" x14ac:dyDescent="0.2">
      <c r="A387" s="42"/>
      <c r="B387" s="43"/>
      <c r="C387" s="44"/>
      <c r="D387" s="43"/>
      <c r="E387" s="43"/>
      <c r="F387" s="43"/>
      <c r="G387" s="43"/>
    </row>
    <row r="388" spans="1:7" x14ac:dyDescent="0.2">
      <c r="A388" s="42"/>
      <c r="B388" s="43"/>
      <c r="C388" s="44"/>
      <c r="D388" s="43"/>
      <c r="E388" s="43"/>
      <c r="F388" s="43"/>
      <c r="G388" s="43"/>
    </row>
    <row r="389" spans="1:7" x14ac:dyDescent="0.2">
      <c r="A389" s="42"/>
      <c r="B389" s="43"/>
      <c r="C389" s="44"/>
      <c r="D389" s="43"/>
      <c r="E389" s="43"/>
      <c r="F389" s="43"/>
      <c r="G389" s="43"/>
    </row>
    <row r="390" spans="1:7" x14ac:dyDescent="0.2">
      <c r="A390" s="42"/>
      <c r="B390" s="43"/>
      <c r="C390" s="44"/>
      <c r="D390" s="43"/>
      <c r="E390" s="43"/>
      <c r="F390" s="43"/>
      <c r="G390" s="43"/>
    </row>
    <row r="391" spans="1:7" x14ac:dyDescent="0.2">
      <c r="A391" s="42"/>
      <c r="B391" s="43"/>
      <c r="C391" s="44"/>
      <c r="D391" s="43"/>
      <c r="E391" s="43"/>
      <c r="F391" s="43"/>
      <c r="G391" s="43"/>
    </row>
    <row r="392" spans="1:7" x14ac:dyDescent="0.2">
      <c r="A392" s="42"/>
      <c r="B392" s="43"/>
      <c r="C392" s="44"/>
      <c r="D392" s="43"/>
      <c r="E392" s="43"/>
      <c r="F392" s="43"/>
      <c r="G392" s="43"/>
    </row>
    <row r="393" spans="1:7" x14ac:dyDescent="0.2">
      <c r="A393" s="42"/>
      <c r="B393" s="43"/>
      <c r="C393" s="44"/>
      <c r="D393" s="43"/>
      <c r="E393" s="43"/>
      <c r="F393" s="43"/>
      <c r="G393" s="43"/>
    </row>
    <row r="394" spans="1:7" x14ac:dyDescent="0.2">
      <c r="A394" s="42"/>
      <c r="B394" s="43"/>
      <c r="C394" s="44"/>
      <c r="D394" s="43"/>
      <c r="E394" s="43"/>
      <c r="F394" s="43"/>
      <c r="G394" s="43"/>
    </row>
    <row r="395" spans="1:7" x14ac:dyDescent="0.2">
      <c r="A395" s="42"/>
      <c r="B395" s="43"/>
      <c r="C395" s="44"/>
      <c r="D395" s="43"/>
      <c r="E395" s="43"/>
      <c r="F395" s="43"/>
      <c r="G395" s="43"/>
    </row>
    <row r="396" spans="1:7" x14ac:dyDescent="0.2">
      <c r="A396" s="42"/>
      <c r="B396" s="43"/>
      <c r="C396" s="44"/>
      <c r="D396" s="43"/>
      <c r="E396" s="43"/>
      <c r="F396" s="43"/>
      <c r="G396" s="43"/>
    </row>
    <row r="397" spans="1:7" x14ac:dyDescent="0.2">
      <c r="A397" s="42"/>
      <c r="B397" s="43"/>
      <c r="C397" s="44"/>
      <c r="D397" s="43"/>
      <c r="E397" s="43"/>
      <c r="F397" s="43"/>
      <c r="G397" s="43"/>
    </row>
    <row r="398" spans="1:7" x14ac:dyDescent="0.2">
      <c r="A398" s="42"/>
      <c r="B398" s="43"/>
      <c r="C398" s="44"/>
      <c r="D398" s="43"/>
      <c r="E398" s="43"/>
      <c r="F398" s="43"/>
      <c r="G398" s="43"/>
    </row>
    <row r="399" spans="1:7" x14ac:dyDescent="0.2">
      <c r="A399" s="42"/>
      <c r="B399" s="43"/>
      <c r="C399" s="44"/>
      <c r="D399" s="43"/>
      <c r="E399" s="43"/>
      <c r="F399" s="43"/>
      <c r="G399" s="43"/>
    </row>
    <row r="400" spans="1:7" x14ac:dyDescent="0.2">
      <c r="A400" s="42"/>
      <c r="B400" s="43"/>
      <c r="C400" s="44"/>
      <c r="D400" s="43"/>
      <c r="E400" s="43"/>
      <c r="F400" s="43"/>
      <c r="G400" s="43"/>
    </row>
    <row r="401" spans="1:7" x14ac:dyDescent="0.2">
      <c r="A401" s="42"/>
      <c r="B401" s="43"/>
      <c r="C401" s="44"/>
      <c r="D401" s="43"/>
      <c r="E401" s="43"/>
      <c r="F401" s="43"/>
      <c r="G401" s="43"/>
    </row>
    <row r="402" spans="1:7" x14ac:dyDescent="0.2">
      <c r="A402" s="42"/>
      <c r="B402" s="43"/>
      <c r="C402" s="44"/>
      <c r="D402" s="43"/>
      <c r="E402" s="43"/>
      <c r="F402" s="43"/>
      <c r="G402" s="43"/>
    </row>
    <row r="403" spans="1:7" x14ac:dyDescent="0.2">
      <c r="A403" s="42"/>
      <c r="B403" s="43"/>
      <c r="C403" s="44"/>
      <c r="D403" s="43"/>
      <c r="E403" s="43"/>
      <c r="F403" s="43"/>
      <c r="G403" s="43"/>
    </row>
    <row r="404" spans="1:7" x14ac:dyDescent="0.2">
      <c r="A404" s="42"/>
      <c r="B404" s="43"/>
      <c r="C404" s="44"/>
      <c r="D404" s="43"/>
      <c r="E404" s="43"/>
      <c r="F404" s="43"/>
      <c r="G404" s="43"/>
    </row>
    <row r="405" spans="1:7" x14ac:dyDescent="0.2">
      <c r="A405" s="42"/>
      <c r="B405" s="43"/>
      <c r="C405" s="44"/>
      <c r="D405" s="43"/>
      <c r="E405" s="43"/>
      <c r="F405" s="43"/>
      <c r="G405" s="43"/>
    </row>
    <row r="406" spans="1:7" x14ac:dyDescent="0.2">
      <c r="A406" s="42"/>
      <c r="B406" s="43"/>
      <c r="C406" s="44"/>
      <c r="D406" s="43"/>
      <c r="E406" s="43"/>
      <c r="F406" s="43"/>
      <c r="G406" s="43"/>
    </row>
    <row r="407" spans="1:7" x14ac:dyDescent="0.2">
      <c r="A407" s="42"/>
      <c r="B407" s="43"/>
      <c r="C407" s="44"/>
      <c r="D407" s="43"/>
      <c r="E407" s="43"/>
      <c r="F407" s="43"/>
      <c r="G407" s="43"/>
    </row>
    <row r="408" spans="1:7" x14ac:dyDescent="0.2">
      <c r="A408" s="42"/>
      <c r="B408" s="43"/>
      <c r="C408" s="44"/>
      <c r="D408" s="43"/>
      <c r="E408" s="43"/>
      <c r="F408" s="43"/>
      <c r="G408" s="43"/>
    </row>
    <row r="409" spans="1:7" x14ac:dyDescent="0.2">
      <c r="A409" s="42"/>
      <c r="B409" s="43"/>
      <c r="C409" s="44"/>
      <c r="D409" s="43"/>
      <c r="E409" s="43"/>
      <c r="F409" s="43"/>
      <c r="G409" s="43"/>
    </row>
    <row r="410" spans="1:7" x14ac:dyDescent="0.2">
      <c r="A410" s="42"/>
      <c r="B410" s="43"/>
      <c r="C410" s="44"/>
      <c r="D410" s="43"/>
      <c r="E410" s="43"/>
      <c r="F410" s="43"/>
      <c r="G410" s="43"/>
    </row>
    <row r="411" spans="1:7" x14ac:dyDescent="0.2">
      <c r="A411" s="42"/>
      <c r="B411" s="43"/>
      <c r="C411" s="44"/>
      <c r="D411" s="43"/>
      <c r="E411" s="43"/>
      <c r="F411" s="43"/>
      <c r="G411" s="43"/>
    </row>
    <row r="412" spans="1:7" x14ac:dyDescent="0.2">
      <c r="A412" s="42"/>
      <c r="B412" s="43"/>
      <c r="C412" s="44"/>
      <c r="D412" s="43"/>
      <c r="E412" s="43"/>
      <c r="F412" s="43"/>
      <c r="G412" s="43"/>
    </row>
    <row r="413" spans="1:7" x14ac:dyDescent="0.2">
      <c r="A413" s="42"/>
      <c r="B413" s="43"/>
      <c r="C413" s="44"/>
      <c r="D413" s="43"/>
      <c r="E413" s="43"/>
      <c r="F413" s="43"/>
      <c r="G413" s="43"/>
    </row>
    <row r="414" spans="1:7" x14ac:dyDescent="0.2">
      <c r="A414" s="42"/>
      <c r="B414" s="43"/>
      <c r="C414" s="44"/>
      <c r="D414" s="43"/>
      <c r="E414" s="43"/>
      <c r="F414" s="43"/>
      <c r="G414" s="43"/>
    </row>
    <row r="415" spans="1:7" x14ac:dyDescent="0.2">
      <c r="A415" s="42"/>
      <c r="B415" s="43"/>
      <c r="C415" s="44"/>
      <c r="D415" s="43"/>
      <c r="E415" s="43"/>
      <c r="F415" s="43"/>
      <c r="G415" s="43"/>
    </row>
    <row r="416" spans="1:7" x14ac:dyDescent="0.2">
      <c r="A416" s="42"/>
      <c r="B416" s="43"/>
      <c r="C416" s="44"/>
      <c r="D416" s="43"/>
      <c r="E416" s="43"/>
      <c r="F416" s="43"/>
      <c r="G416" s="43"/>
    </row>
    <row r="417" spans="1:7" x14ac:dyDescent="0.2">
      <c r="A417" s="42"/>
      <c r="B417" s="43"/>
      <c r="C417" s="44"/>
      <c r="D417" s="43"/>
      <c r="E417" s="43"/>
      <c r="F417" s="43"/>
      <c r="G417" s="43"/>
    </row>
    <row r="418" spans="1:7" x14ac:dyDescent="0.2">
      <c r="A418" s="42"/>
      <c r="B418" s="43"/>
      <c r="C418" s="44"/>
      <c r="D418" s="43"/>
      <c r="E418" s="43"/>
      <c r="F418" s="43"/>
      <c r="G418" s="43"/>
    </row>
    <row r="419" spans="1:7" x14ac:dyDescent="0.2">
      <c r="A419" s="42"/>
      <c r="B419" s="43"/>
      <c r="C419" s="44"/>
      <c r="D419" s="43"/>
      <c r="E419" s="43"/>
      <c r="F419" s="43"/>
      <c r="G419" s="43"/>
    </row>
    <row r="420" spans="1:7" x14ac:dyDescent="0.2">
      <c r="A420" s="42"/>
      <c r="B420" s="43"/>
      <c r="C420" s="44"/>
      <c r="D420" s="43"/>
      <c r="E420" s="43"/>
      <c r="F420" s="43"/>
      <c r="G420" s="43"/>
    </row>
    <row r="421" spans="1:7" x14ac:dyDescent="0.2">
      <c r="A421" s="42"/>
      <c r="B421" s="43"/>
      <c r="C421" s="44"/>
      <c r="D421" s="43"/>
      <c r="E421" s="43"/>
      <c r="F421" s="43"/>
      <c r="G421" s="43"/>
    </row>
    <row r="422" spans="1:7" x14ac:dyDescent="0.2">
      <c r="A422" s="42"/>
      <c r="B422" s="43"/>
      <c r="C422" s="44"/>
      <c r="D422" s="43"/>
      <c r="E422" s="43"/>
      <c r="F422" s="43"/>
      <c r="G422" s="43"/>
    </row>
    <row r="423" spans="1:7" x14ac:dyDescent="0.2">
      <c r="A423" s="42"/>
      <c r="B423" s="43"/>
      <c r="C423" s="44"/>
      <c r="D423" s="43"/>
      <c r="E423" s="43"/>
      <c r="F423" s="43"/>
      <c r="G423" s="43"/>
    </row>
    <row r="424" spans="1:7" x14ac:dyDescent="0.2">
      <c r="A424" s="42"/>
      <c r="B424" s="43"/>
      <c r="C424" s="44"/>
      <c r="D424" s="43"/>
      <c r="E424" s="43"/>
      <c r="F424" s="43"/>
      <c r="G424" s="43"/>
    </row>
    <row r="425" spans="1:7" x14ac:dyDescent="0.2">
      <c r="A425" s="42"/>
      <c r="B425" s="43"/>
      <c r="C425" s="44"/>
      <c r="D425" s="43"/>
      <c r="E425" s="43"/>
      <c r="F425" s="43"/>
      <c r="G425" s="43"/>
    </row>
    <row r="426" spans="1:7" x14ac:dyDescent="0.2">
      <c r="A426" s="42"/>
      <c r="B426" s="43"/>
      <c r="C426" s="44"/>
      <c r="D426" s="43"/>
      <c r="E426" s="43"/>
      <c r="F426" s="43"/>
      <c r="G426" s="43"/>
    </row>
    <row r="427" spans="1:7" x14ac:dyDescent="0.2">
      <c r="A427" s="42"/>
      <c r="B427" s="43"/>
      <c r="C427" s="44"/>
      <c r="D427" s="43"/>
      <c r="E427" s="43"/>
      <c r="F427" s="43"/>
      <c r="G427" s="43"/>
    </row>
    <row r="428" spans="1:7" x14ac:dyDescent="0.2">
      <c r="A428" s="42"/>
      <c r="B428" s="43"/>
      <c r="C428" s="44"/>
      <c r="D428" s="43"/>
      <c r="E428" s="43"/>
      <c r="F428" s="43"/>
      <c r="G428" s="43"/>
    </row>
    <row r="429" spans="1:7" x14ac:dyDescent="0.2">
      <c r="A429" s="42"/>
      <c r="B429" s="43"/>
      <c r="C429" s="44"/>
      <c r="D429" s="43"/>
      <c r="E429" s="43"/>
      <c r="F429" s="43"/>
      <c r="G429" s="43"/>
    </row>
    <row r="430" spans="1:7" x14ac:dyDescent="0.2">
      <c r="A430" s="42"/>
      <c r="B430" s="43"/>
      <c r="C430" s="44"/>
      <c r="D430" s="43"/>
      <c r="E430" s="43"/>
      <c r="F430" s="43"/>
      <c r="G430" s="43"/>
    </row>
    <row r="431" spans="1:7" x14ac:dyDescent="0.2">
      <c r="A431" s="42"/>
      <c r="B431" s="43"/>
      <c r="C431" s="44"/>
      <c r="D431" s="43"/>
      <c r="E431" s="43"/>
      <c r="F431" s="43"/>
      <c r="G431" s="43"/>
    </row>
    <row r="432" spans="1:7" x14ac:dyDescent="0.2">
      <c r="A432" s="42"/>
      <c r="B432" s="43"/>
      <c r="C432" s="44"/>
      <c r="D432" s="43"/>
      <c r="E432" s="43"/>
      <c r="F432" s="43"/>
      <c r="G432" s="43"/>
    </row>
    <row r="433" spans="1:7" x14ac:dyDescent="0.2">
      <c r="A433" s="42"/>
      <c r="B433" s="43"/>
      <c r="C433" s="44"/>
      <c r="D433" s="43"/>
      <c r="E433" s="43"/>
      <c r="F433" s="43"/>
      <c r="G433" s="43"/>
    </row>
    <row r="434" spans="1:7" x14ac:dyDescent="0.2">
      <c r="A434" s="42"/>
      <c r="B434" s="43"/>
      <c r="C434" s="44"/>
      <c r="D434" s="43"/>
      <c r="E434" s="43"/>
      <c r="F434" s="43"/>
      <c r="G434" s="43"/>
    </row>
    <row r="435" spans="1:7" x14ac:dyDescent="0.2">
      <c r="A435" s="42"/>
      <c r="B435" s="43"/>
      <c r="C435" s="44"/>
      <c r="D435" s="43"/>
      <c r="E435" s="43"/>
      <c r="F435" s="43"/>
      <c r="G435" s="43"/>
    </row>
    <row r="436" spans="1:7" x14ac:dyDescent="0.2">
      <c r="A436" s="42"/>
      <c r="B436" s="43"/>
      <c r="C436" s="44"/>
      <c r="D436" s="43"/>
      <c r="E436" s="43"/>
      <c r="F436" s="43"/>
      <c r="G436" s="43"/>
    </row>
    <row r="437" spans="1:7" x14ac:dyDescent="0.2">
      <c r="A437" s="42"/>
      <c r="B437" s="43"/>
      <c r="C437" s="44"/>
      <c r="D437" s="43"/>
      <c r="E437" s="43"/>
      <c r="F437" s="43"/>
      <c r="G437" s="43"/>
    </row>
    <row r="438" spans="1:7" x14ac:dyDescent="0.2">
      <c r="A438" s="42"/>
      <c r="B438" s="43"/>
      <c r="C438" s="44"/>
      <c r="D438" s="43"/>
      <c r="E438" s="43"/>
      <c r="F438" s="43"/>
      <c r="G438" s="43"/>
    </row>
    <row r="439" spans="1:7" x14ac:dyDescent="0.2">
      <c r="A439" s="42"/>
      <c r="B439" s="43"/>
      <c r="C439" s="44"/>
      <c r="D439" s="43"/>
      <c r="E439" s="43"/>
      <c r="F439" s="43"/>
      <c r="G439" s="43"/>
    </row>
    <row r="440" spans="1:7" x14ac:dyDescent="0.2">
      <c r="A440" s="42"/>
      <c r="B440" s="43"/>
      <c r="C440" s="44"/>
      <c r="D440" s="43"/>
      <c r="E440" s="43"/>
      <c r="F440" s="43"/>
      <c r="G440" s="43"/>
    </row>
    <row r="441" spans="1:7" x14ac:dyDescent="0.2">
      <c r="A441" s="42"/>
      <c r="B441" s="43"/>
      <c r="C441" s="44"/>
      <c r="D441" s="43"/>
      <c r="E441" s="43"/>
      <c r="F441" s="43"/>
      <c r="G441" s="43"/>
    </row>
    <row r="442" spans="1:7" x14ac:dyDescent="0.2">
      <c r="A442" s="42"/>
      <c r="B442" s="43"/>
      <c r="C442" s="44"/>
      <c r="D442" s="43"/>
      <c r="E442" s="43"/>
      <c r="F442" s="43"/>
      <c r="G442" s="43"/>
    </row>
    <row r="443" spans="1:7" x14ac:dyDescent="0.2">
      <c r="A443" s="42"/>
      <c r="B443" s="43"/>
      <c r="C443" s="44"/>
      <c r="D443" s="43"/>
      <c r="E443" s="43"/>
      <c r="F443" s="43"/>
      <c r="G443" s="43"/>
    </row>
    <row r="444" spans="1:7" x14ac:dyDescent="0.2">
      <c r="A444" s="42"/>
      <c r="B444" s="43"/>
      <c r="C444" s="44"/>
      <c r="D444" s="43"/>
      <c r="E444" s="43"/>
      <c r="F444" s="43"/>
      <c r="G444" s="43"/>
    </row>
    <row r="445" spans="1:7" x14ac:dyDescent="0.2">
      <c r="A445" s="42"/>
      <c r="B445" s="43"/>
      <c r="C445" s="44"/>
      <c r="D445" s="43"/>
      <c r="E445" s="43"/>
      <c r="F445" s="43"/>
      <c r="G445" s="43"/>
    </row>
    <row r="446" spans="1:7" x14ac:dyDescent="0.2">
      <c r="A446" s="42"/>
      <c r="B446" s="43"/>
      <c r="C446" s="44"/>
      <c r="D446" s="43"/>
      <c r="E446" s="43"/>
      <c r="F446" s="43"/>
      <c r="G446" s="43"/>
    </row>
    <row r="447" spans="1:7" x14ac:dyDescent="0.2">
      <c r="A447" s="42"/>
      <c r="B447" s="43"/>
      <c r="C447" s="44"/>
      <c r="D447" s="43"/>
      <c r="E447" s="43"/>
      <c r="F447" s="43"/>
      <c r="G447" s="43"/>
    </row>
    <row r="448" spans="1:7" x14ac:dyDescent="0.2">
      <c r="A448" s="42"/>
      <c r="B448" s="43"/>
      <c r="C448" s="44"/>
      <c r="D448" s="43"/>
      <c r="E448" s="43"/>
      <c r="F448" s="43"/>
      <c r="G448" s="43"/>
    </row>
    <row r="449" spans="1:7" x14ac:dyDescent="0.2">
      <c r="A449" s="42"/>
      <c r="B449" s="43"/>
      <c r="C449" s="44"/>
      <c r="D449" s="43"/>
      <c r="E449" s="43"/>
      <c r="F449" s="43"/>
      <c r="G449" s="43"/>
    </row>
    <row r="450" spans="1:7" x14ac:dyDescent="0.2">
      <c r="A450" s="42"/>
      <c r="B450" s="43"/>
      <c r="C450" s="44"/>
      <c r="D450" s="43"/>
      <c r="E450" s="43"/>
      <c r="F450" s="43"/>
      <c r="G450" s="43"/>
    </row>
    <row r="451" spans="1:7" x14ac:dyDescent="0.2">
      <c r="A451" s="42"/>
      <c r="B451" s="43"/>
      <c r="C451" s="44"/>
      <c r="D451" s="43"/>
      <c r="E451" s="43"/>
      <c r="F451" s="43"/>
      <c r="G451" s="43"/>
    </row>
    <row r="452" spans="1:7" x14ac:dyDescent="0.2">
      <c r="A452" s="42"/>
      <c r="B452" s="43"/>
      <c r="C452" s="44"/>
      <c r="D452" s="43"/>
      <c r="E452" s="43"/>
      <c r="F452" s="43"/>
      <c r="G452" s="43"/>
    </row>
    <row r="453" spans="1:7" x14ac:dyDescent="0.2">
      <c r="A453" s="42"/>
      <c r="B453" s="43"/>
      <c r="C453" s="44"/>
      <c r="D453" s="43"/>
      <c r="E453" s="43"/>
      <c r="F453" s="43"/>
      <c r="G453" s="43"/>
    </row>
  </sheetData>
  <mergeCells count="5">
    <mergeCell ref="A6:G6"/>
    <mergeCell ref="A7:G7"/>
    <mergeCell ref="A9:A10"/>
    <mergeCell ref="B9:D9"/>
    <mergeCell ref="E9:G9"/>
  </mergeCells>
  <printOptions horizontalCentered="1"/>
  <pageMargins left="0.19685039370078741" right="0.19685039370078741" top="0.59055118110236227" bottom="0.78740157480314965" header="0.51181102362204722" footer="0.51181102362204722"/>
  <pageSetup paperSize="9" scale="8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rgb="FF0070C0"/>
  </sheetPr>
  <dimension ref="A1:G453"/>
  <sheetViews>
    <sheetView view="pageBreakPreview" zoomScaleNormal="100" zoomScaleSheetLayoutView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13" sqref="B13"/>
    </sheetView>
  </sheetViews>
  <sheetFormatPr defaultRowHeight="11.25" x14ac:dyDescent="0.2"/>
  <cols>
    <col min="1" max="1" width="45.83203125" style="7" customWidth="1"/>
    <col min="2" max="2" width="18.83203125" style="2" customWidth="1"/>
    <col min="3" max="3" width="18.83203125" style="8" customWidth="1"/>
    <col min="4" max="4" width="13.83203125" style="2" customWidth="1"/>
    <col min="5" max="6" width="18.83203125" style="2" customWidth="1"/>
    <col min="7" max="7" width="13.83203125" style="2" customWidth="1"/>
    <col min="8" max="16384" width="9.33203125" style="2"/>
  </cols>
  <sheetData>
    <row r="1" spans="1:7" x14ac:dyDescent="0.2">
      <c r="A1" s="1"/>
      <c r="C1" s="2"/>
      <c r="D1" s="1"/>
      <c r="E1" s="1"/>
      <c r="F1" s="3"/>
      <c r="G1" s="1"/>
    </row>
    <row r="2" spans="1:7" x14ac:dyDescent="0.2">
      <c r="A2" s="1"/>
      <c r="C2" s="2"/>
      <c r="D2" s="1"/>
      <c r="E2" s="1"/>
      <c r="F2" s="4"/>
      <c r="G2" s="1"/>
    </row>
    <row r="3" spans="1:7" x14ac:dyDescent="0.2">
      <c r="A3" s="1"/>
      <c r="C3" s="2"/>
      <c r="D3" s="1"/>
      <c r="E3" s="1"/>
      <c r="F3" s="4"/>
      <c r="G3" s="1"/>
    </row>
    <row r="4" spans="1:7" x14ac:dyDescent="0.2">
      <c r="A4" s="1"/>
      <c r="C4" s="2"/>
      <c r="D4" s="1"/>
      <c r="E4" s="1"/>
      <c r="F4" s="4"/>
      <c r="G4" s="1"/>
    </row>
    <row r="5" spans="1:7" x14ac:dyDescent="0.2">
      <c r="A5" s="5"/>
      <c r="B5" s="5"/>
      <c r="C5" s="5"/>
      <c r="D5" s="5"/>
      <c r="E5" s="5"/>
      <c r="F5" s="5"/>
      <c r="G5" s="5"/>
    </row>
    <row r="6" spans="1:7" ht="23.25" customHeight="1" x14ac:dyDescent="0.2">
      <c r="A6" s="54" t="s">
        <v>448</v>
      </c>
      <c r="B6" s="54"/>
      <c r="C6" s="54"/>
      <c r="D6" s="54"/>
      <c r="E6" s="54"/>
      <c r="F6" s="54"/>
      <c r="G6" s="54"/>
    </row>
    <row r="7" spans="1:7" ht="12.75" x14ac:dyDescent="0.2">
      <c r="A7" s="54" t="str">
        <f>"WYDATKI "&amp;(UPPER(MID([13]Table!$D$26,10,99)))</f>
        <v>WYDATKI WAWER</v>
      </c>
      <c r="B7" s="54"/>
      <c r="C7" s="54"/>
      <c r="D7" s="54"/>
      <c r="E7" s="54"/>
      <c r="F7" s="54"/>
      <c r="G7" s="54"/>
    </row>
    <row r="8" spans="1:7" x14ac:dyDescent="0.2">
      <c r="A8" s="2"/>
      <c r="C8" s="2"/>
    </row>
    <row r="9" spans="1:7" s="12" customFormat="1" ht="18" customHeight="1" x14ac:dyDescent="0.2">
      <c r="A9" s="55" t="s">
        <v>2</v>
      </c>
      <c r="B9" s="56" t="s">
        <v>3</v>
      </c>
      <c r="C9" s="56"/>
      <c r="D9" s="56"/>
      <c r="E9" s="56" t="s">
        <v>12</v>
      </c>
      <c r="F9" s="56"/>
      <c r="G9" s="56"/>
    </row>
    <row r="10" spans="1:7" s="14" customFormat="1" ht="23.25" customHeight="1" x14ac:dyDescent="0.2">
      <c r="A10" s="55"/>
      <c r="B10" s="13" t="s">
        <v>3</v>
      </c>
      <c r="C10" s="13" t="s">
        <v>1</v>
      </c>
      <c r="D10" s="13" t="s">
        <v>13</v>
      </c>
      <c r="E10" s="13" t="s">
        <v>3</v>
      </c>
      <c r="F10" s="13" t="s">
        <v>1</v>
      </c>
      <c r="G10" s="13" t="s">
        <v>14</v>
      </c>
    </row>
    <row r="11" spans="1:7" s="50" customFormat="1" ht="9.75" x14ac:dyDescent="0.2">
      <c r="A11" s="48">
        <v>1</v>
      </c>
      <c r="B11" s="49">
        <v>2</v>
      </c>
      <c r="C11" s="49">
        <v>3</v>
      </c>
      <c r="D11" s="49">
        <v>4</v>
      </c>
      <c r="E11" s="49">
        <v>5</v>
      </c>
      <c r="F11" s="49">
        <v>6</v>
      </c>
      <c r="G11" s="49">
        <v>7</v>
      </c>
    </row>
    <row r="12" spans="1:7" s="6" customFormat="1" x14ac:dyDescent="0.2">
      <c r="A12" s="15" t="s">
        <v>0</v>
      </c>
      <c r="B12" s="16">
        <v>442070713</v>
      </c>
      <c r="C12" s="17">
        <v>225887612.84</v>
      </c>
      <c r="D12" s="18">
        <v>51.097619950000002</v>
      </c>
      <c r="E12" s="16">
        <v>173397999</v>
      </c>
      <c r="F12" s="17">
        <v>95715174.430000007</v>
      </c>
      <c r="G12" s="18">
        <v>55.199699525</v>
      </c>
    </row>
    <row r="13" spans="1:7" x14ac:dyDescent="0.2">
      <c r="A13" s="19" t="s">
        <v>15</v>
      </c>
      <c r="B13" s="16">
        <v>8596345</v>
      </c>
      <c r="C13" s="17">
        <v>1863297.34</v>
      </c>
      <c r="D13" s="18">
        <v>21.675460210000001</v>
      </c>
      <c r="E13" s="16">
        <v>8305162</v>
      </c>
      <c r="F13" s="17">
        <v>1824563.16</v>
      </c>
      <c r="G13" s="18">
        <v>21.969025529</v>
      </c>
    </row>
    <row r="14" spans="1:7" x14ac:dyDescent="0.2">
      <c r="A14" s="20" t="s">
        <v>16</v>
      </c>
      <c r="B14" s="21">
        <v>8596345</v>
      </c>
      <c r="C14" s="22">
        <v>1863297.34</v>
      </c>
      <c r="D14" s="23">
        <v>21.675460210000001</v>
      </c>
      <c r="E14" s="21">
        <v>8305162</v>
      </c>
      <c r="F14" s="22">
        <v>1824563.16</v>
      </c>
      <c r="G14" s="23">
        <v>21.969025529</v>
      </c>
    </row>
    <row r="15" spans="1:7" x14ac:dyDescent="0.2">
      <c r="A15" s="24" t="s">
        <v>17</v>
      </c>
      <c r="B15" s="25">
        <v>7997062</v>
      </c>
      <c r="C15" s="26">
        <v>1783105.05</v>
      </c>
      <c r="D15" s="27">
        <v>22.297001698999999</v>
      </c>
      <c r="E15" s="25">
        <v>7739642</v>
      </c>
      <c r="F15" s="26">
        <v>1752239.27</v>
      </c>
      <c r="G15" s="27">
        <v>22.639797422000001</v>
      </c>
    </row>
    <row r="16" spans="1:7" x14ac:dyDescent="0.2">
      <c r="A16" s="28" t="s">
        <v>18</v>
      </c>
      <c r="B16" s="29">
        <v>7884662</v>
      </c>
      <c r="C16" s="30">
        <v>1774363.05</v>
      </c>
      <c r="D16" s="31">
        <v>22.503983684000001</v>
      </c>
      <c r="E16" s="29">
        <v>7627242</v>
      </c>
      <c r="F16" s="30">
        <v>1743497.27</v>
      </c>
      <c r="G16" s="31">
        <v>22.858816726000001</v>
      </c>
    </row>
    <row r="17" spans="1:7" x14ac:dyDescent="0.2">
      <c r="A17" s="28" t="s">
        <v>19</v>
      </c>
      <c r="B17" s="29">
        <v>112400</v>
      </c>
      <c r="C17" s="30">
        <v>8742</v>
      </c>
      <c r="D17" s="31">
        <v>7.777580071</v>
      </c>
      <c r="E17" s="29">
        <v>112400</v>
      </c>
      <c r="F17" s="30">
        <v>8742</v>
      </c>
      <c r="G17" s="31">
        <v>7.777580071</v>
      </c>
    </row>
    <row r="18" spans="1:7" x14ac:dyDescent="0.2">
      <c r="A18" s="24" t="s">
        <v>20</v>
      </c>
      <c r="B18" s="25">
        <v>78770</v>
      </c>
      <c r="C18" s="26">
        <v>7104.95</v>
      </c>
      <c r="D18" s="27">
        <v>9.01986797</v>
      </c>
      <c r="E18" s="25">
        <v>78770</v>
      </c>
      <c r="F18" s="26">
        <v>7104.95</v>
      </c>
      <c r="G18" s="27">
        <v>9.01986797</v>
      </c>
    </row>
    <row r="19" spans="1:7" x14ac:dyDescent="0.2">
      <c r="A19" s="28" t="s">
        <v>21</v>
      </c>
      <c r="B19" s="29">
        <v>78770</v>
      </c>
      <c r="C19" s="30">
        <v>7104.95</v>
      </c>
      <c r="D19" s="31">
        <v>9.01986797</v>
      </c>
      <c r="E19" s="29">
        <v>78770</v>
      </c>
      <c r="F19" s="30">
        <v>7104.95</v>
      </c>
      <c r="G19" s="31">
        <v>9.01986797</v>
      </c>
    </row>
    <row r="20" spans="1:7" x14ac:dyDescent="0.2">
      <c r="A20" s="24" t="s">
        <v>22</v>
      </c>
      <c r="B20" s="25">
        <v>25000</v>
      </c>
      <c r="C20" s="36">
        <v>0</v>
      </c>
      <c r="D20" s="37">
        <v>0</v>
      </c>
      <c r="E20" s="25">
        <v>25000</v>
      </c>
      <c r="F20" s="36">
        <v>0</v>
      </c>
      <c r="G20" s="37">
        <v>0</v>
      </c>
    </row>
    <row r="21" spans="1:7" ht="21" x14ac:dyDescent="0.2">
      <c r="A21" s="24" t="s">
        <v>231</v>
      </c>
      <c r="B21" s="25">
        <v>495513</v>
      </c>
      <c r="C21" s="26">
        <v>73087.34</v>
      </c>
      <c r="D21" s="27">
        <v>14.749833001000001</v>
      </c>
      <c r="E21" s="25">
        <v>461750</v>
      </c>
      <c r="F21" s="26">
        <v>65218.94</v>
      </c>
      <c r="G21" s="27">
        <v>14.124296697</v>
      </c>
    </row>
    <row r="22" spans="1:7" ht="22.5" x14ac:dyDescent="0.2">
      <c r="A22" s="19" t="s">
        <v>23</v>
      </c>
      <c r="B22" s="16">
        <v>26583487</v>
      </c>
      <c r="C22" s="17">
        <v>10819184.57</v>
      </c>
      <c r="D22" s="18">
        <v>40.698891647000004</v>
      </c>
      <c r="E22" s="16">
        <v>1486695</v>
      </c>
      <c r="F22" s="17">
        <v>400393.09</v>
      </c>
      <c r="G22" s="18">
        <v>26.931757353999998</v>
      </c>
    </row>
    <row r="23" spans="1:7" x14ac:dyDescent="0.2">
      <c r="A23" s="20" t="s">
        <v>24</v>
      </c>
      <c r="B23" s="21">
        <v>121520</v>
      </c>
      <c r="C23" s="22">
        <v>5262</v>
      </c>
      <c r="D23" s="23">
        <v>4.3301514149999996</v>
      </c>
      <c r="E23" s="21">
        <v>121520</v>
      </c>
      <c r="F23" s="22">
        <v>5262</v>
      </c>
      <c r="G23" s="23">
        <v>4.3301514149999996</v>
      </c>
    </row>
    <row r="24" spans="1:7" ht="21" x14ac:dyDescent="0.2">
      <c r="A24" s="24" t="s">
        <v>25</v>
      </c>
      <c r="B24" s="25">
        <v>121520</v>
      </c>
      <c r="C24" s="26">
        <v>5262</v>
      </c>
      <c r="D24" s="27">
        <v>4.3301514149999996</v>
      </c>
      <c r="E24" s="25">
        <v>121520</v>
      </c>
      <c r="F24" s="26">
        <v>5262</v>
      </c>
      <c r="G24" s="27">
        <v>4.3301514149999996</v>
      </c>
    </row>
    <row r="25" spans="1:7" ht="33.75" x14ac:dyDescent="0.2">
      <c r="A25" s="20" t="s">
        <v>26</v>
      </c>
      <c r="B25" s="21">
        <v>22906394</v>
      </c>
      <c r="C25" s="22">
        <v>10221822.49</v>
      </c>
      <c r="D25" s="23">
        <v>44.624319698999997</v>
      </c>
      <c r="E25" s="21">
        <v>485931</v>
      </c>
      <c r="F25" s="22">
        <v>242220</v>
      </c>
      <c r="G25" s="23">
        <v>49.846583156999998</v>
      </c>
    </row>
    <row r="26" spans="1:7" ht="21" x14ac:dyDescent="0.2">
      <c r="A26" s="24" t="s">
        <v>27</v>
      </c>
      <c r="B26" s="25">
        <v>6050471</v>
      </c>
      <c r="C26" s="26">
        <v>2128396.08</v>
      </c>
      <c r="D26" s="27">
        <v>35.177361894999997</v>
      </c>
      <c r="E26" s="25">
        <v>485931</v>
      </c>
      <c r="F26" s="26">
        <v>242220</v>
      </c>
      <c r="G26" s="27">
        <v>49.846583156999998</v>
      </c>
    </row>
    <row r="27" spans="1:7" ht="21" x14ac:dyDescent="0.2">
      <c r="A27" s="24" t="s">
        <v>28</v>
      </c>
      <c r="B27" s="25">
        <v>3846030</v>
      </c>
      <c r="C27" s="26">
        <v>794959.99</v>
      </c>
      <c r="D27" s="27">
        <v>20.669625302</v>
      </c>
      <c r="E27" s="25"/>
      <c r="F27" s="25"/>
      <c r="G27" s="25"/>
    </row>
    <row r="28" spans="1:7" ht="21" x14ac:dyDescent="0.2">
      <c r="A28" s="24" t="s">
        <v>181</v>
      </c>
      <c r="B28" s="25">
        <v>11300974</v>
      </c>
      <c r="C28" s="26">
        <v>6198245.7699999996</v>
      </c>
      <c r="D28" s="27">
        <v>54.847004957000003</v>
      </c>
      <c r="E28" s="25"/>
      <c r="F28" s="25"/>
      <c r="G28" s="25"/>
    </row>
    <row r="29" spans="1:7" x14ac:dyDescent="0.2">
      <c r="A29" s="24" t="s">
        <v>29</v>
      </c>
      <c r="B29" s="25">
        <v>1169519</v>
      </c>
      <c r="C29" s="26">
        <v>883330.31</v>
      </c>
      <c r="D29" s="27">
        <v>75.529368055999996</v>
      </c>
      <c r="E29" s="25"/>
      <c r="F29" s="25"/>
      <c r="G29" s="25"/>
    </row>
    <row r="30" spans="1:7" ht="21" x14ac:dyDescent="0.2">
      <c r="A30" s="24" t="s">
        <v>30</v>
      </c>
      <c r="B30" s="25">
        <v>539400</v>
      </c>
      <c r="C30" s="26">
        <v>216890.34</v>
      </c>
      <c r="D30" s="27">
        <v>40.209555061000003</v>
      </c>
      <c r="E30" s="25"/>
      <c r="F30" s="25"/>
      <c r="G30" s="25"/>
    </row>
    <row r="31" spans="1:7" ht="22.5" x14ac:dyDescent="0.2">
      <c r="A31" s="20" t="s">
        <v>31</v>
      </c>
      <c r="B31" s="21">
        <v>785693</v>
      </c>
      <c r="C31" s="22">
        <v>136765.68</v>
      </c>
      <c r="D31" s="23">
        <v>17.407012663</v>
      </c>
      <c r="E31" s="21">
        <v>692693</v>
      </c>
      <c r="F31" s="22">
        <v>94123.68</v>
      </c>
      <c r="G31" s="23">
        <v>13.588080144999999</v>
      </c>
    </row>
    <row r="32" spans="1:7" ht="21" x14ac:dyDescent="0.2">
      <c r="A32" s="24" t="s">
        <v>32</v>
      </c>
      <c r="B32" s="25">
        <v>119700</v>
      </c>
      <c r="C32" s="26">
        <v>28784.48</v>
      </c>
      <c r="D32" s="27">
        <v>24.047184628</v>
      </c>
      <c r="E32" s="25">
        <v>119700</v>
      </c>
      <c r="F32" s="26">
        <v>28784.48</v>
      </c>
      <c r="G32" s="27">
        <v>24.047184628</v>
      </c>
    </row>
    <row r="33" spans="1:7" ht="21" x14ac:dyDescent="0.2">
      <c r="A33" s="24" t="s">
        <v>33</v>
      </c>
      <c r="B33" s="25">
        <v>665993</v>
      </c>
      <c r="C33" s="26">
        <v>107981.2</v>
      </c>
      <c r="D33" s="27">
        <v>16.213563806</v>
      </c>
      <c r="E33" s="25">
        <v>572993</v>
      </c>
      <c r="F33" s="26">
        <v>65339.199999999997</v>
      </c>
      <c r="G33" s="27">
        <v>11.403141051</v>
      </c>
    </row>
    <row r="34" spans="1:7" x14ac:dyDescent="0.2">
      <c r="A34" s="20" t="s">
        <v>34</v>
      </c>
      <c r="B34" s="21">
        <v>2769880</v>
      </c>
      <c r="C34" s="22">
        <v>455334.40000000002</v>
      </c>
      <c r="D34" s="23">
        <v>16.438777130999998</v>
      </c>
      <c r="E34" s="21">
        <v>186551</v>
      </c>
      <c r="F34" s="22">
        <v>58787.41</v>
      </c>
      <c r="G34" s="23">
        <v>31.512782027</v>
      </c>
    </row>
    <row r="35" spans="1:7" ht="21" x14ac:dyDescent="0.2">
      <c r="A35" s="24" t="s">
        <v>35</v>
      </c>
      <c r="B35" s="25">
        <v>2024413</v>
      </c>
      <c r="C35" s="26">
        <v>273802.96000000002</v>
      </c>
      <c r="D35" s="27">
        <v>13.525054423</v>
      </c>
      <c r="E35" s="25">
        <v>84</v>
      </c>
      <c r="F35" s="26">
        <v>84</v>
      </c>
      <c r="G35" s="27">
        <v>100</v>
      </c>
    </row>
    <row r="36" spans="1:7" x14ac:dyDescent="0.2">
      <c r="A36" s="24" t="s">
        <v>182</v>
      </c>
      <c r="B36" s="25">
        <v>619000</v>
      </c>
      <c r="C36" s="26">
        <v>122828.03</v>
      </c>
      <c r="D36" s="27">
        <v>19.842977383000001</v>
      </c>
      <c r="E36" s="25">
        <v>60000</v>
      </c>
      <c r="F36" s="36">
        <v>0</v>
      </c>
      <c r="G36" s="37">
        <v>0</v>
      </c>
    </row>
    <row r="37" spans="1:7" x14ac:dyDescent="0.2">
      <c r="A37" s="24" t="s">
        <v>36</v>
      </c>
      <c r="B37" s="25">
        <v>126467</v>
      </c>
      <c r="C37" s="26">
        <v>58703.41</v>
      </c>
      <c r="D37" s="27">
        <v>46.417966741999997</v>
      </c>
      <c r="E37" s="25">
        <v>126467</v>
      </c>
      <c r="F37" s="26">
        <v>58703.41</v>
      </c>
      <c r="G37" s="27">
        <v>46.417966741999997</v>
      </c>
    </row>
    <row r="38" spans="1:7" ht="22.5" x14ac:dyDescent="0.2">
      <c r="A38" s="19" t="s">
        <v>37</v>
      </c>
      <c r="B38" s="16">
        <v>11567966</v>
      </c>
      <c r="C38" s="17">
        <v>3465065.55</v>
      </c>
      <c r="D38" s="18">
        <v>29.95397419</v>
      </c>
      <c r="E38" s="16">
        <v>2505457</v>
      </c>
      <c r="F38" s="17">
        <v>385721.5</v>
      </c>
      <c r="G38" s="18">
        <v>15.395255237000001</v>
      </c>
    </row>
    <row r="39" spans="1:7" x14ac:dyDescent="0.2">
      <c r="A39" s="20" t="s">
        <v>38</v>
      </c>
      <c r="B39" s="21">
        <v>2665318</v>
      </c>
      <c r="C39" s="22">
        <v>907897.07</v>
      </c>
      <c r="D39" s="23">
        <v>34.063367673000002</v>
      </c>
      <c r="E39" s="21">
        <v>234469</v>
      </c>
      <c r="F39" s="22">
        <v>19713.509999999998</v>
      </c>
      <c r="G39" s="23">
        <v>8.4077255419999997</v>
      </c>
    </row>
    <row r="40" spans="1:7" x14ac:dyDescent="0.2">
      <c r="A40" s="24" t="s">
        <v>39</v>
      </c>
      <c r="B40" s="25">
        <v>1983128</v>
      </c>
      <c r="C40" s="26">
        <v>707178.81</v>
      </c>
      <c r="D40" s="27">
        <v>35.659766288</v>
      </c>
      <c r="E40" s="25"/>
      <c r="F40" s="25"/>
      <c r="G40" s="25"/>
    </row>
    <row r="41" spans="1:7" x14ac:dyDescent="0.2">
      <c r="A41" s="28" t="s">
        <v>40</v>
      </c>
      <c r="B41" s="29">
        <v>213000</v>
      </c>
      <c r="C41" s="30">
        <v>98912.02</v>
      </c>
      <c r="D41" s="31">
        <v>46.437568075000001</v>
      </c>
      <c r="E41" s="29"/>
      <c r="F41" s="29"/>
      <c r="G41" s="29"/>
    </row>
    <row r="42" spans="1:7" x14ac:dyDescent="0.2">
      <c r="A42" s="28" t="s">
        <v>41</v>
      </c>
      <c r="B42" s="29">
        <v>328904</v>
      </c>
      <c r="C42" s="30">
        <v>85128.29</v>
      </c>
      <c r="D42" s="31">
        <v>25.882412497000001</v>
      </c>
      <c r="E42" s="29"/>
      <c r="F42" s="29"/>
      <c r="G42" s="29"/>
    </row>
    <row r="43" spans="1:7" x14ac:dyDescent="0.2">
      <c r="A43" s="28" t="s">
        <v>42</v>
      </c>
      <c r="B43" s="29">
        <v>1441224</v>
      </c>
      <c r="C43" s="30">
        <v>523138.5</v>
      </c>
      <c r="D43" s="31">
        <v>36.298209022000002</v>
      </c>
      <c r="E43" s="29"/>
      <c r="F43" s="29"/>
      <c r="G43" s="29"/>
    </row>
    <row r="44" spans="1:7" x14ac:dyDescent="0.2">
      <c r="A44" s="24" t="s">
        <v>43</v>
      </c>
      <c r="B44" s="25">
        <v>38500</v>
      </c>
      <c r="C44" s="26">
        <v>1234</v>
      </c>
      <c r="D44" s="27">
        <v>3.2051948050000001</v>
      </c>
      <c r="E44" s="25">
        <v>31500</v>
      </c>
      <c r="F44" s="36">
        <v>0</v>
      </c>
      <c r="G44" s="37">
        <v>0</v>
      </c>
    </row>
    <row r="45" spans="1:7" x14ac:dyDescent="0.2">
      <c r="A45" s="24" t="s">
        <v>44</v>
      </c>
      <c r="B45" s="25">
        <v>463321</v>
      </c>
      <c r="C45" s="26">
        <v>178524.9</v>
      </c>
      <c r="D45" s="27">
        <v>38.531579618000002</v>
      </c>
      <c r="E45" s="25">
        <v>30000</v>
      </c>
      <c r="F45" s="36">
        <v>0</v>
      </c>
      <c r="G45" s="37">
        <v>0</v>
      </c>
    </row>
    <row r="46" spans="1:7" x14ac:dyDescent="0.2">
      <c r="A46" s="24" t="s">
        <v>46</v>
      </c>
      <c r="B46" s="25">
        <v>7400</v>
      </c>
      <c r="C46" s="26">
        <v>1245.8499999999999</v>
      </c>
      <c r="D46" s="27">
        <v>16.835810811000002</v>
      </c>
      <c r="E46" s="25"/>
      <c r="F46" s="25"/>
      <c r="G46" s="25"/>
    </row>
    <row r="47" spans="1:7" x14ac:dyDescent="0.2">
      <c r="A47" s="24" t="s">
        <v>244</v>
      </c>
      <c r="B47" s="25">
        <v>2500</v>
      </c>
      <c r="C47" s="36">
        <v>0</v>
      </c>
      <c r="D47" s="37">
        <v>0</v>
      </c>
      <c r="E47" s="25">
        <v>2500</v>
      </c>
      <c r="F47" s="36">
        <v>0</v>
      </c>
      <c r="G47" s="37">
        <v>0</v>
      </c>
    </row>
    <row r="48" spans="1:7" ht="21" x14ac:dyDescent="0.2">
      <c r="A48" s="24" t="s">
        <v>49</v>
      </c>
      <c r="B48" s="25">
        <v>45564</v>
      </c>
      <c r="C48" s="26">
        <v>4809</v>
      </c>
      <c r="D48" s="27">
        <v>10.554385041</v>
      </c>
      <c r="E48" s="25">
        <v>45564</v>
      </c>
      <c r="F48" s="26">
        <v>4809</v>
      </c>
      <c r="G48" s="27">
        <v>10.554385041</v>
      </c>
    </row>
    <row r="49" spans="1:7" ht="21" x14ac:dyDescent="0.2">
      <c r="A49" s="24" t="s">
        <v>50</v>
      </c>
      <c r="B49" s="25">
        <v>124905</v>
      </c>
      <c r="C49" s="26">
        <v>14904.51</v>
      </c>
      <c r="D49" s="27">
        <v>11.932676834</v>
      </c>
      <c r="E49" s="25">
        <v>124905</v>
      </c>
      <c r="F49" s="26">
        <v>14904.51</v>
      </c>
      <c r="G49" s="27">
        <v>11.932676834</v>
      </c>
    </row>
    <row r="50" spans="1:7" x14ac:dyDescent="0.2">
      <c r="A50" s="20" t="s">
        <v>10</v>
      </c>
      <c r="B50" s="21">
        <v>172700</v>
      </c>
      <c r="C50" s="22">
        <v>5206.8</v>
      </c>
      <c r="D50" s="23">
        <v>3.0149392009999998</v>
      </c>
      <c r="E50" s="21">
        <v>128000</v>
      </c>
      <c r="F50" s="34">
        <v>0</v>
      </c>
      <c r="G50" s="35">
        <v>0</v>
      </c>
    </row>
    <row r="51" spans="1:7" ht="21" x14ac:dyDescent="0.2">
      <c r="A51" s="24" t="s">
        <v>51</v>
      </c>
      <c r="B51" s="25">
        <v>44700</v>
      </c>
      <c r="C51" s="26">
        <v>5206.8</v>
      </c>
      <c r="D51" s="27">
        <v>11.648322148</v>
      </c>
      <c r="E51" s="25"/>
      <c r="F51" s="25"/>
      <c r="G51" s="25"/>
    </row>
    <row r="52" spans="1:7" ht="21" x14ac:dyDescent="0.2">
      <c r="A52" s="24" t="s">
        <v>247</v>
      </c>
      <c r="B52" s="25">
        <v>8000</v>
      </c>
      <c r="C52" s="36">
        <v>0</v>
      </c>
      <c r="D52" s="37">
        <v>0</v>
      </c>
      <c r="E52" s="25">
        <v>8000</v>
      </c>
      <c r="F52" s="36">
        <v>0</v>
      </c>
      <c r="G52" s="37">
        <v>0</v>
      </c>
    </row>
    <row r="53" spans="1:7" ht="21" x14ac:dyDescent="0.2">
      <c r="A53" s="24" t="s">
        <v>52</v>
      </c>
      <c r="B53" s="25">
        <v>120000</v>
      </c>
      <c r="C53" s="36">
        <v>0</v>
      </c>
      <c r="D53" s="37">
        <v>0</v>
      </c>
      <c r="E53" s="25">
        <v>120000</v>
      </c>
      <c r="F53" s="36">
        <v>0</v>
      </c>
      <c r="G53" s="37">
        <v>0</v>
      </c>
    </row>
    <row r="54" spans="1:7" x14ac:dyDescent="0.2">
      <c r="A54" s="20" t="s">
        <v>53</v>
      </c>
      <c r="B54" s="21">
        <v>2894315</v>
      </c>
      <c r="C54" s="22">
        <v>839729.26</v>
      </c>
      <c r="D54" s="23">
        <v>29.013056975000001</v>
      </c>
      <c r="E54" s="21">
        <v>1340160</v>
      </c>
      <c r="F54" s="22">
        <v>281562.25</v>
      </c>
      <c r="G54" s="23">
        <v>21.009599600000001</v>
      </c>
    </row>
    <row r="55" spans="1:7" x14ac:dyDescent="0.2">
      <c r="A55" s="24" t="s">
        <v>54</v>
      </c>
      <c r="B55" s="25">
        <v>410760</v>
      </c>
      <c r="C55" s="26">
        <v>61690.25</v>
      </c>
      <c r="D55" s="27">
        <v>15.018563151</v>
      </c>
      <c r="E55" s="25">
        <v>410760</v>
      </c>
      <c r="F55" s="26">
        <v>61690.25</v>
      </c>
      <c r="G55" s="27">
        <v>15.018563151</v>
      </c>
    </row>
    <row r="56" spans="1:7" x14ac:dyDescent="0.2">
      <c r="A56" s="24" t="s">
        <v>55</v>
      </c>
      <c r="B56" s="25">
        <v>2324555</v>
      </c>
      <c r="C56" s="26">
        <v>773967.01</v>
      </c>
      <c r="D56" s="27">
        <v>33.295276299999998</v>
      </c>
      <c r="E56" s="25">
        <v>770400</v>
      </c>
      <c r="F56" s="26">
        <v>215800</v>
      </c>
      <c r="G56" s="27">
        <v>28.011422637999999</v>
      </c>
    </row>
    <row r="57" spans="1:7" x14ac:dyDescent="0.2">
      <c r="A57" s="24" t="s">
        <v>248</v>
      </c>
      <c r="B57" s="25">
        <v>9000</v>
      </c>
      <c r="C57" s="26">
        <v>4072</v>
      </c>
      <c r="D57" s="27">
        <v>45.244444444000003</v>
      </c>
      <c r="E57" s="25">
        <v>9000</v>
      </c>
      <c r="F57" s="26">
        <v>4072</v>
      </c>
      <c r="G57" s="27">
        <v>45.244444444000003</v>
      </c>
    </row>
    <row r="58" spans="1:7" x14ac:dyDescent="0.2">
      <c r="A58" s="24" t="s">
        <v>57</v>
      </c>
      <c r="B58" s="25">
        <v>150000</v>
      </c>
      <c r="C58" s="36">
        <v>0</v>
      </c>
      <c r="D58" s="37">
        <v>0</v>
      </c>
      <c r="E58" s="25">
        <v>150000</v>
      </c>
      <c r="F58" s="36">
        <v>0</v>
      </c>
      <c r="G58" s="37">
        <v>0</v>
      </c>
    </row>
    <row r="59" spans="1:7" ht="22.5" x14ac:dyDescent="0.2">
      <c r="A59" s="20" t="s">
        <v>58</v>
      </c>
      <c r="B59" s="21">
        <v>5835633</v>
      </c>
      <c r="C59" s="22">
        <v>1712232.42</v>
      </c>
      <c r="D59" s="23">
        <v>29.340988715000002</v>
      </c>
      <c r="E59" s="21">
        <v>802828</v>
      </c>
      <c r="F59" s="22">
        <v>84445.74</v>
      </c>
      <c r="G59" s="23">
        <v>10.518534481</v>
      </c>
    </row>
    <row r="60" spans="1:7" ht="21" x14ac:dyDescent="0.2">
      <c r="A60" s="24" t="s">
        <v>59</v>
      </c>
      <c r="B60" s="25">
        <v>1074052</v>
      </c>
      <c r="C60" s="26">
        <v>245597.72</v>
      </c>
      <c r="D60" s="27">
        <v>22.866464566000001</v>
      </c>
      <c r="E60" s="25">
        <v>116230</v>
      </c>
      <c r="F60" s="26">
        <v>1228.77</v>
      </c>
      <c r="G60" s="27">
        <v>1.057188333</v>
      </c>
    </row>
    <row r="61" spans="1:7" ht="21" x14ac:dyDescent="0.2">
      <c r="A61" s="24" t="s">
        <v>183</v>
      </c>
      <c r="B61" s="25">
        <v>345</v>
      </c>
      <c r="C61" s="26">
        <v>344.87</v>
      </c>
      <c r="D61" s="27">
        <v>99.962318840999998</v>
      </c>
      <c r="E61" s="25">
        <v>345</v>
      </c>
      <c r="F61" s="26">
        <v>344.87</v>
      </c>
      <c r="G61" s="27">
        <v>99.962318840999998</v>
      </c>
    </row>
    <row r="62" spans="1:7" ht="21" x14ac:dyDescent="0.2">
      <c r="A62" s="24" t="s">
        <v>250</v>
      </c>
      <c r="B62" s="25">
        <v>3067689</v>
      </c>
      <c r="C62" s="26">
        <v>912838.87</v>
      </c>
      <c r="D62" s="27">
        <v>29.756564957999998</v>
      </c>
      <c r="E62" s="25"/>
      <c r="F62" s="25"/>
      <c r="G62" s="25"/>
    </row>
    <row r="63" spans="1:7" ht="22.5" x14ac:dyDescent="0.2">
      <c r="A63" s="28" t="s">
        <v>411</v>
      </c>
      <c r="B63" s="29">
        <v>3067689</v>
      </c>
      <c r="C63" s="30">
        <v>912838.87</v>
      </c>
      <c r="D63" s="31">
        <v>29.756564957999998</v>
      </c>
      <c r="E63" s="29"/>
      <c r="F63" s="29"/>
      <c r="G63" s="29"/>
    </row>
    <row r="64" spans="1:7" ht="21" x14ac:dyDescent="0.2">
      <c r="A64" s="24" t="s">
        <v>184</v>
      </c>
      <c r="B64" s="25">
        <v>1007294</v>
      </c>
      <c r="C64" s="26">
        <v>470578.86</v>
      </c>
      <c r="D64" s="27">
        <v>46.717131244999997</v>
      </c>
      <c r="E64" s="25"/>
      <c r="F64" s="25"/>
      <c r="G64" s="25"/>
    </row>
    <row r="65" spans="1:7" x14ac:dyDescent="0.2">
      <c r="A65" s="24" t="s">
        <v>60</v>
      </c>
      <c r="B65" s="25">
        <v>686253</v>
      </c>
      <c r="C65" s="26">
        <v>82872.100000000006</v>
      </c>
      <c r="D65" s="27">
        <v>12.076027354000001</v>
      </c>
      <c r="E65" s="25">
        <v>686253</v>
      </c>
      <c r="F65" s="26">
        <v>82872.100000000006</v>
      </c>
      <c r="G65" s="27">
        <v>12.076027354000001</v>
      </c>
    </row>
    <row r="66" spans="1:7" x14ac:dyDescent="0.2">
      <c r="A66" s="19" t="s">
        <v>61</v>
      </c>
      <c r="B66" s="16">
        <v>5543</v>
      </c>
      <c r="C66" s="17">
        <v>5542.2</v>
      </c>
      <c r="D66" s="18">
        <v>99.985567381999999</v>
      </c>
      <c r="E66" s="16">
        <v>5543</v>
      </c>
      <c r="F66" s="17">
        <v>5542.2</v>
      </c>
      <c r="G66" s="18">
        <v>99.985567381999999</v>
      </c>
    </row>
    <row r="67" spans="1:7" x14ac:dyDescent="0.2">
      <c r="A67" s="20" t="s">
        <v>62</v>
      </c>
      <c r="B67" s="21">
        <v>5543</v>
      </c>
      <c r="C67" s="22">
        <v>5542.2</v>
      </c>
      <c r="D67" s="23">
        <v>99.985567381999999</v>
      </c>
      <c r="E67" s="21">
        <v>5543</v>
      </c>
      <c r="F67" s="22">
        <v>5542.2</v>
      </c>
      <c r="G67" s="23">
        <v>99.985567381999999</v>
      </c>
    </row>
    <row r="68" spans="1:7" x14ac:dyDescent="0.2">
      <c r="A68" s="24" t="s">
        <v>6</v>
      </c>
      <c r="B68" s="25">
        <v>5543</v>
      </c>
      <c r="C68" s="26">
        <v>5542.2</v>
      </c>
      <c r="D68" s="27">
        <v>99.985567381999999</v>
      </c>
      <c r="E68" s="25">
        <v>5543</v>
      </c>
      <c r="F68" s="26">
        <v>5542.2</v>
      </c>
      <c r="G68" s="27">
        <v>99.985567381999999</v>
      </c>
    </row>
    <row r="69" spans="1:7" x14ac:dyDescent="0.2">
      <c r="A69" s="19" t="s">
        <v>63</v>
      </c>
      <c r="B69" s="16">
        <v>281956680</v>
      </c>
      <c r="C69" s="17">
        <v>153022438.43000001</v>
      </c>
      <c r="D69" s="18">
        <v>54.271613082999998</v>
      </c>
      <c r="E69" s="16">
        <v>78284630</v>
      </c>
      <c r="F69" s="17">
        <v>50214738.520000003</v>
      </c>
      <c r="G69" s="18">
        <v>64.143802582999996</v>
      </c>
    </row>
    <row r="70" spans="1:7" x14ac:dyDescent="0.2">
      <c r="A70" s="20" t="s">
        <v>64</v>
      </c>
      <c r="B70" s="21">
        <v>271292592</v>
      </c>
      <c r="C70" s="22">
        <v>148378396.84</v>
      </c>
      <c r="D70" s="23">
        <v>54.693125141000003</v>
      </c>
      <c r="E70" s="21">
        <v>76286853</v>
      </c>
      <c r="F70" s="22">
        <v>50072896.020000003</v>
      </c>
      <c r="G70" s="23">
        <v>65.637647971000007</v>
      </c>
    </row>
    <row r="71" spans="1:7" ht="21" x14ac:dyDescent="0.2">
      <c r="A71" s="24" t="s">
        <v>65</v>
      </c>
      <c r="B71" s="25">
        <v>69704808</v>
      </c>
      <c r="C71" s="26">
        <v>40224756.719999999</v>
      </c>
      <c r="D71" s="27">
        <v>57.707291468000001</v>
      </c>
      <c r="E71" s="25">
        <v>32504513</v>
      </c>
      <c r="F71" s="26">
        <v>22326244.309999999</v>
      </c>
      <c r="G71" s="27">
        <v>68.686598411999995</v>
      </c>
    </row>
    <row r="72" spans="1:7" ht="22.5" x14ac:dyDescent="0.2">
      <c r="A72" s="28" t="s">
        <v>66</v>
      </c>
      <c r="B72" s="29">
        <v>37200295</v>
      </c>
      <c r="C72" s="30">
        <v>17898512.41</v>
      </c>
      <c r="D72" s="31">
        <v>48.113899124</v>
      </c>
      <c r="E72" s="29"/>
      <c r="F72" s="29"/>
      <c r="G72" s="29"/>
    </row>
    <row r="73" spans="1:7" ht="22.5" x14ac:dyDescent="0.2">
      <c r="A73" s="28" t="s">
        <v>67</v>
      </c>
      <c r="B73" s="29">
        <v>32504513</v>
      </c>
      <c r="C73" s="30">
        <v>22326244.309999999</v>
      </c>
      <c r="D73" s="31">
        <v>68.686598411999995</v>
      </c>
      <c r="E73" s="29">
        <v>32504513</v>
      </c>
      <c r="F73" s="30">
        <v>22326244.309999999</v>
      </c>
      <c r="G73" s="31">
        <v>68.686598411999995</v>
      </c>
    </row>
    <row r="74" spans="1:7" x14ac:dyDescent="0.2">
      <c r="A74" s="24" t="s">
        <v>185</v>
      </c>
      <c r="B74" s="25">
        <v>1114931</v>
      </c>
      <c r="C74" s="26">
        <v>705144.03</v>
      </c>
      <c r="D74" s="27">
        <v>63.245530889000001</v>
      </c>
      <c r="E74" s="25">
        <v>1114931</v>
      </c>
      <c r="F74" s="26">
        <v>705144.03</v>
      </c>
      <c r="G74" s="27">
        <v>63.245530889000001</v>
      </c>
    </row>
    <row r="75" spans="1:7" x14ac:dyDescent="0.2">
      <c r="A75" s="28" t="s">
        <v>186</v>
      </c>
      <c r="B75" s="29">
        <v>1114931</v>
      </c>
      <c r="C75" s="30">
        <v>705144.03</v>
      </c>
      <c r="D75" s="31">
        <v>63.245530889000001</v>
      </c>
      <c r="E75" s="29">
        <v>1114931</v>
      </c>
      <c r="F75" s="30">
        <v>705144.03</v>
      </c>
      <c r="G75" s="31">
        <v>63.245530889000001</v>
      </c>
    </row>
    <row r="76" spans="1:7" ht="21" x14ac:dyDescent="0.2">
      <c r="A76" s="24" t="s">
        <v>68</v>
      </c>
      <c r="B76" s="25">
        <v>5995081</v>
      </c>
      <c r="C76" s="26">
        <v>3520905.52</v>
      </c>
      <c r="D76" s="27">
        <v>58.729907402000002</v>
      </c>
      <c r="E76" s="25">
        <v>360983</v>
      </c>
      <c r="F76" s="26">
        <v>129893.46</v>
      </c>
      <c r="G76" s="27">
        <v>35.983262369999998</v>
      </c>
    </row>
    <row r="77" spans="1:7" ht="22.5" x14ac:dyDescent="0.2">
      <c r="A77" s="28" t="s">
        <v>69</v>
      </c>
      <c r="B77" s="29">
        <v>5634098</v>
      </c>
      <c r="C77" s="30">
        <v>3391012.06</v>
      </c>
      <c r="D77" s="31">
        <v>60.187310551000003</v>
      </c>
      <c r="E77" s="29"/>
      <c r="F77" s="29"/>
      <c r="G77" s="29"/>
    </row>
    <row r="78" spans="1:7" ht="22.5" x14ac:dyDescent="0.2">
      <c r="A78" s="28" t="s">
        <v>187</v>
      </c>
      <c r="B78" s="29">
        <v>360983</v>
      </c>
      <c r="C78" s="30">
        <v>129893.46</v>
      </c>
      <c r="D78" s="31">
        <v>35.983262369999998</v>
      </c>
      <c r="E78" s="29">
        <v>360983</v>
      </c>
      <c r="F78" s="30">
        <v>129893.46</v>
      </c>
      <c r="G78" s="31">
        <v>35.983262369999998</v>
      </c>
    </row>
    <row r="79" spans="1:7" x14ac:dyDescent="0.2">
      <c r="A79" s="24" t="s">
        <v>70</v>
      </c>
      <c r="B79" s="25">
        <v>109413494</v>
      </c>
      <c r="C79" s="26">
        <v>57793442.549999997</v>
      </c>
      <c r="D79" s="27">
        <v>52.821128762999997</v>
      </c>
      <c r="E79" s="25">
        <v>14695791</v>
      </c>
      <c r="F79" s="26">
        <v>9686603.1500000004</v>
      </c>
      <c r="G79" s="27">
        <v>65.914132488999996</v>
      </c>
    </row>
    <row r="80" spans="1:7" x14ac:dyDescent="0.2">
      <c r="A80" s="28" t="s">
        <v>71</v>
      </c>
      <c r="B80" s="29">
        <v>94768156</v>
      </c>
      <c r="C80" s="30">
        <v>48107292.299999997</v>
      </c>
      <c r="D80" s="31">
        <v>50.763140626999999</v>
      </c>
      <c r="E80" s="29">
        <v>50453</v>
      </c>
      <c r="F80" s="30">
        <v>452.9</v>
      </c>
      <c r="G80" s="31">
        <v>0.89766713600000003</v>
      </c>
    </row>
    <row r="81" spans="1:7" x14ac:dyDescent="0.2">
      <c r="A81" s="28" t="s">
        <v>72</v>
      </c>
      <c r="B81" s="29">
        <v>14645338</v>
      </c>
      <c r="C81" s="30">
        <v>9686150.25</v>
      </c>
      <c r="D81" s="31">
        <v>66.138113371000003</v>
      </c>
      <c r="E81" s="29">
        <v>14645338</v>
      </c>
      <c r="F81" s="30">
        <v>9686150.25</v>
      </c>
      <c r="G81" s="31">
        <v>66.138113371000003</v>
      </c>
    </row>
    <row r="82" spans="1:7" x14ac:dyDescent="0.2">
      <c r="A82" s="24" t="s">
        <v>73</v>
      </c>
      <c r="B82" s="25">
        <v>17191873</v>
      </c>
      <c r="C82" s="26">
        <v>9898083.2599999998</v>
      </c>
      <c r="D82" s="27">
        <v>57.574199507000003</v>
      </c>
      <c r="E82" s="25">
        <v>3854495</v>
      </c>
      <c r="F82" s="26">
        <v>2782066.47</v>
      </c>
      <c r="G82" s="27">
        <v>72.177197531999994</v>
      </c>
    </row>
    <row r="83" spans="1:7" x14ac:dyDescent="0.2">
      <c r="A83" s="28" t="s">
        <v>74</v>
      </c>
      <c r="B83" s="29">
        <v>13337378</v>
      </c>
      <c r="C83" s="30">
        <v>7116016.79</v>
      </c>
      <c r="D83" s="31">
        <v>53.353941007000003</v>
      </c>
      <c r="E83" s="29"/>
      <c r="F83" s="29"/>
      <c r="G83" s="29"/>
    </row>
    <row r="84" spans="1:7" ht="22.5" x14ac:dyDescent="0.2">
      <c r="A84" s="28" t="s">
        <v>75</v>
      </c>
      <c r="B84" s="29">
        <v>3854495</v>
      </c>
      <c r="C84" s="30">
        <v>2782066.47</v>
      </c>
      <c r="D84" s="31">
        <v>72.177197531999994</v>
      </c>
      <c r="E84" s="29">
        <v>3854495</v>
      </c>
      <c r="F84" s="30">
        <v>2782066.47</v>
      </c>
      <c r="G84" s="31">
        <v>72.177197531999994</v>
      </c>
    </row>
    <row r="85" spans="1:7" ht="21" x14ac:dyDescent="0.2">
      <c r="A85" s="24" t="s">
        <v>76</v>
      </c>
      <c r="B85" s="25">
        <v>4660021</v>
      </c>
      <c r="C85" s="26">
        <v>2318719.29</v>
      </c>
      <c r="D85" s="27">
        <v>49.757700448000001</v>
      </c>
      <c r="E85" s="25">
        <v>61100</v>
      </c>
      <c r="F85" s="26">
        <v>34738.839999999997</v>
      </c>
      <c r="G85" s="27">
        <v>56.855711948</v>
      </c>
    </row>
    <row r="86" spans="1:7" x14ac:dyDescent="0.2">
      <c r="A86" s="24" t="s">
        <v>77</v>
      </c>
      <c r="B86" s="25">
        <v>373200</v>
      </c>
      <c r="C86" s="26">
        <v>280443.94</v>
      </c>
      <c r="D86" s="27">
        <v>75.145750268</v>
      </c>
      <c r="E86" s="25">
        <v>373200</v>
      </c>
      <c r="F86" s="26">
        <v>280443.94</v>
      </c>
      <c r="G86" s="27">
        <v>75.145750268</v>
      </c>
    </row>
    <row r="87" spans="1:7" ht="22.5" x14ac:dyDescent="0.2">
      <c r="A87" s="28" t="s">
        <v>78</v>
      </c>
      <c r="B87" s="29">
        <v>373200</v>
      </c>
      <c r="C87" s="30">
        <v>280443.94</v>
      </c>
      <c r="D87" s="31">
        <v>75.145750268</v>
      </c>
      <c r="E87" s="29">
        <v>373200</v>
      </c>
      <c r="F87" s="30">
        <v>280443.94</v>
      </c>
      <c r="G87" s="31">
        <v>75.145750268</v>
      </c>
    </row>
    <row r="88" spans="1:7" x14ac:dyDescent="0.2">
      <c r="A88" s="24" t="s">
        <v>79</v>
      </c>
      <c r="B88" s="25">
        <v>12335846</v>
      </c>
      <c r="C88" s="26">
        <v>6896230.3700000001</v>
      </c>
      <c r="D88" s="27">
        <v>55.903992072999998</v>
      </c>
      <c r="E88" s="25"/>
      <c r="F88" s="25"/>
      <c r="G88" s="25"/>
    </row>
    <row r="89" spans="1:7" ht="21" x14ac:dyDescent="0.2">
      <c r="A89" s="24" t="s">
        <v>80</v>
      </c>
      <c r="B89" s="25">
        <v>3553554</v>
      </c>
      <c r="C89" s="26">
        <v>357866.58</v>
      </c>
      <c r="D89" s="27">
        <v>10.070666718</v>
      </c>
      <c r="E89" s="25">
        <v>2257000</v>
      </c>
      <c r="F89" s="26">
        <v>15658</v>
      </c>
      <c r="G89" s="27">
        <v>0.69375276900000005</v>
      </c>
    </row>
    <row r="90" spans="1:7" x14ac:dyDescent="0.2">
      <c r="A90" s="24" t="s">
        <v>7</v>
      </c>
      <c r="B90" s="25">
        <v>2760000</v>
      </c>
      <c r="C90" s="26">
        <v>1280584.74</v>
      </c>
      <c r="D90" s="27">
        <v>46.397997826000001</v>
      </c>
      <c r="E90" s="25">
        <v>2760000</v>
      </c>
      <c r="F90" s="26">
        <v>1280584.74</v>
      </c>
      <c r="G90" s="27">
        <v>46.397997826000001</v>
      </c>
    </row>
    <row r="91" spans="1:7" ht="21" x14ac:dyDescent="0.2">
      <c r="A91" s="24" t="s">
        <v>82</v>
      </c>
      <c r="B91" s="25">
        <v>5583173</v>
      </c>
      <c r="C91" s="26">
        <v>2587520.9500000002</v>
      </c>
      <c r="D91" s="27">
        <v>46.344989667999997</v>
      </c>
      <c r="E91" s="25"/>
      <c r="F91" s="25"/>
      <c r="G91" s="25"/>
    </row>
    <row r="92" spans="1:7" x14ac:dyDescent="0.2">
      <c r="A92" s="24" t="s">
        <v>9</v>
      </c>
      <c r="B92" s="25">
        <v>567588</v>
      </c>
      <c r="C92" s="26">
        <v>205131.86</v>
      </c>
      <c r="D92" s="27">
        <v>36.140979020000003</v>
      </c>
      <c r="E92" s="25">
        <v>420000</v>
      </c>
      <c r="F92" s="26">
        <v>133206.66</v>
      </c>
      <c r="G92" s="27">
        <v>31.715871429</v>
      </c>
    </row>
    <row r="93" spans="1:7" ht="21" x14ac:dyDescent="0.2">
      <c r="A93" s="24" t="s">
        <v>83</v>
      </c>
      <c r="B93" s="25">
        <v>36925993</v>
      </c>
      <c r="C93" s="26">
        <v>22094479.280000001</v>
      </c>
      <c r="D93" s="27">
        <v>59.834489163000001</v>
      </c>
      <c r="E93" s="25">
        <v>17669748</v>
      </c>
      <c r="F93" s="26">
        <v>12483224.67</v>
      </c>
      <c r="G93" s="27">
        <v>70.647440302999996</v>
      </c>
    </row>
    <row r="94" spans="1:7" ht="33.75" x14ac:dyDescent="0.2">
      <c r="A94" s="28" t="s">
        <v>84</v>
      </c>
      <c r="B94" s="29">
        <v>19256245</v>
      </c>
      <c r="C94" s="30">
        <v>9611254.6099999994</v>
      </c>
      <c r="D94" s="31">
        <v>49.912403015000002</v>
      </c>
      <c r="E94" s="29"/>
      <c r="F94" s="29"/>
      <c r="G94" s="29"/>
    </row>
    <row r="95" spans="1:7" ht="33.75" x14ac:dyDescent="0.2">
      <c r="A95" s="28" t="s">
        <v>85</v>
      </c>
      <c r="B95" s="29">
        <v>17669748</v>
      </c>
      <c r="C95" s="30">
        <v>12483224.67</v>
      </c>
      <c r="D95" s="31">
        <v>70.647440302999996</v>
      </c>
      <c r="E95" s="29">
        <v>17669748</v>
      </c>
      <c r="F95" s="30">
        <v>12483224.67</v>
      </c>
      <c r="G95" s="31">
        <v>70.647440302999996</v>
      </c>
    </row>
    <row r="96" spans="1:7" ht="21" x14ac:dyDescent="0.2">
      <c r="A96" s="24" t="s">
        <v>86</v>
      </c>
      <c r="B96" s="25">
        <v>1113030</v>
      </c>
      <c r="C96" s="26">
        <v>215087.75</v>
      </c>
      <c r="D96" s="27">
        <v>19.324524047000001</v>
      </c>
      <c r="E96" s="25">
        <v>215092</v>
      </c>
      <c r="F96" s="26">
        <v>215087.75</v>
      </c>
      <c r="G96" s="27">
        <v>99.998024100999999</v>
      </c>
    </row>
    <row r="97" spans="1:7" ht="22.5" x14ac:dyDescent="0.2">
      <c r="A97" s="28" t="s">
        <v>87</v>
      </c>
      <c r="B97" s="29">
        <v>897938</v>
      </c>
      <c r="C97" s="32">
        <v>0</v>
      </c>
      <c r="D97" s="33">
        <v>0</v>
      </c>
      <c r="E97" s="29"/>
      <c r="F97" s="29"/>
      <c r="G97" s="29"/>
    </row>
    <row r="98" spans="1:7" ht="33.75" x14ac:dyDescent="0.2">
      <c r="A98" s="28" t="s">
        <v>88</v>
      </c>
      <c r="B98" s="29">
        <v>215092</v>
      </c>
      <c r="C98" s="30">
        <v>215087.75</v>
      </c>
      <c r="D98" s="31">
        <v>99.998024100999999</v>
      </c>
      <c r="E98" s="29">
        <v>215092</v>
      </c>
      <c r="F98" s="30">
        <v>215087.75</v>
      </c>
      <c r="G98" s="31">
        <v>99.998024100999999</v>
      </c>
    </row>
    <row r="99" spans="1:7" ht="22.5" x14ac:dyDescent="0.2">
      <c r="A99" s="20" t="s">
        <v>89</v>
      </c>
      <c r="B99" s="21">
        <v>10664088</v>
      </c>
      <c r="C99" s="22">
        <v>4644041.59</v>
      </c>
      <c r="D99" s="23">
        <v>43.548417735999998</v>
      </c>
      <c r="E99" s="21">
        <v>1997777</v>
      </c>
      <c r="F99" s="22">
        <v>141842.5</v>
      </c>
      <c r="G99" s="23">
        <v>7.1000166690000004</v>
      </c>
    </row>
    <row r="100" spans="1:7" x14ac:dyDescent="0.2">
      <c r="A100" s="24" t="s">
        <v>90</v>
      </c>
      <c r="B100" s="25">
        <v>5052562</v>
      </c>
      <c r="C100" s="26">
        <v>2345301.66</v>
      </c>
      <c r="D100" s="27">
        <v>46.418067903000001</v>
      </c>
      <c r="E100" s="25"/>
      <c r="F100" s="25"/>
      <c r="G100" s="25"/>
    </row>
    <row r="101" spans="1:7" ht="21" x14ac:dyDescent="0.2">
      <c r="A101" s="24" t="s">
        <v>91</v>
      </c>
      <c r="B101" s="25">
        <v>14900</v>
      </c>
      <c r="C101" s="36">
        <v>0</v>
      </c>
      <c r="D101" s="37">
        <v>0</v>
      </c>
      <c r="E101" s="25">
        <v>14900</v>
      </c>
      <c r="F101" s="36">
        <v>0</v>
      </c>
      <c r="G101" s="37">
        <v>0</v>
      </c>
    </row>
    <row r="102" spans="1:7" x14ac:dyDescent="0.2">
      <c r="A102" s="24" t="s">
        <v>8</v>
      </c>
      <c r="B102" s="25">
        <v>429558</v>
      </c>
      <c r="C102" s="26">
        <v>77227.429999999993</v>
      </c>
      <c r="D102" s="27">
        <v>17.978347510999999</v>
      </c>
      <c r="E102" s="25">
        <v>196691</v>
      </c>
      <c r="F102" s="26">
        <v>1600</v>
      </c>
      <c r="G102" s="27">
        <v>0.81345867400000005</v>
      </c>
    </row>
    <row r="103" spans="1:7" ht="21" x14ac:dyDescent="0.2">
      <c r="A103" s="24" t="s">
        <v>92</v>
      </c>
      <c r="B103" s="25">
        <v>1105026</v>
      </c>
      <c r="C103" s="26">
        <v>828770</v>
      </c>
      <c r="D103" s="27">
        <v>75.000045248000006</v>
      </c>
      <c r="E103" s="25"/>
      <c r="F103" s="25"/>
      <c r="G103" s="25"/>
    </row>
    <row r="104" spans="1:7" x14ac:dyDescent="0.2">
      <c r="A104" s="24" t="s">
        <v>93</v>
      </c>
      <c r="B104" s="25">
        <v>723168</v>
      </c>
      <c r="C104" s="36">
        <v>0</v>
      </c>
      <c r="D104" s="37">
        <v>0</v>
      </c>
      <c r="E104" s="25">
        <v>723168</v>
      </c>
      <c r="F104" s="36">
        <v>0</v>
      </c>
      <c r="G104" s="37">
        <v>0</v>
      </c>
    </row>
    <row r="105" spans="1:7" ht="31.5" x14ac:dyDescent="0.2">
      <c r="A105" s="24" t="s">
        <v>94</v>
      </c>
      <c r="B105" s="25">
        <v>165357</v>
      </c>
      <c r="C105" s="26">
        <v>43959.59</v>
      </c>
      <c r="D105" s="27">
        <v>26.584656229</v>
      </c>
      <c r="E105" s="25">
        <v>112000</v>
      </c>
      <c r="F105" s="26">
        <v>10678.5</v>
      </c>
      <c r="G105" s="27">
        <v>9.5343750000000007</v>
      </c>
    </row>
    <row r="106" spans="1:7" x14ac:dyDescent="0.2">
      <c r="A106" s="24" t="s">
        <v>95</v>
      </c>
      <c r="B106" s="25">
        <v>708967</v>
      </c>
      <c r="C106" s="26">
        <v>138767.38</v>
      </c>
      <c r="D106" s="27">
        <v>19.573179006</v>
      </c>
      <c r="E106" s="25">
        <v>608967</v>
      </c>
      <c r="F106" s="26">
        <v>129564</v>
      </c>
      <c r="G106" s="27">
        <v>21.276029736000002</v>
      </c>
    </row>
    <row r="107" spans="1:7" ht="21" x14ac:dyDescent="0.2">
      <c r="A107" s="24" t="s">
        <v>96</v>
      </c>
      <c r="B107" s="25">
        <v>427015</v>
      </c>
      <c r="C107" s="26">
        <v>285001.34000000003</v>
      </c>
      <c r="D107" s="27">
        <v>66.742699904999995</v>
      </c>
      <c r="E107" s="25"/>
      <c r="F107" s="36">
        <v>0</v>
      </c>
      <c r="G107" s="41" t="s">
        <v>4</v>
      </c>
    </row>
    <row r="108" spans="1:7" x14ac:dyDescent="0.2">
      <c r="A108" s="28" t="s">
        <v>97</v>
      </c>
      <c r="B108" s="29">
        <v>306780</v>
      </c>
      <c r="C108" s="30">
        <v>257852</v>
      </c>
      <c r="D108" s="31">
        <v>84.051111546000001</v>
      </c>
      <c r="E108" s="29"/>
      <c r="F108" s="29"/>
      <c r="G108" s="29"/>
    </row>
    <row r="109" spans="1:7" x14ac:dyDescent="0.2">
      <c r="A109" s="28" t="s">
        <v>98</v>
      </c>
      <c r="B109" s="29">
        <v>85235</v>
      </c>
      <c r="C109" s="30">
        <v>27149.34</v>
      </c>
      <c r="D109" s="31">
        <v>31.852337654999999</v>
      </c>
      <c r="E109" s="29"/>
      <c r="F109" s="29"/>
      <c r="G109" s="29"/>
    </row>
    <row r="110" spans="1:7" x14ac:dyDescent="0.2">
      <c r="A110" s="28" t="s">
        <v>99</v>
      </c>
      <c r="B110" s="29">
        <v>35000</v>
      </c>
      <c r="C110" s="32">
        <v>0</v>
      </c>
      <c r="D110" s="33">
        <v>0</v>
      </c>
      <c r="E110" s="29"/>
      <c r="F110" s="29"/>
      <c r="G110" s="29"/>
    </row>
    <row r="111" spans="1:7" ht="21" x14ac:dyDescent="0.2">
      <c r="A111" s="24" t="s">
        <v>100</v>
      </c>
      <c r="B111" s="25">
        <v>1726535</v>
      </c>
      <c r="C111" s="26">
        <v>815597.37</v>
      </c>
      <c r="D111" s="27">
        <v>47.238971118000002</v>
      </c>
      <c r="E111" s="25">
        <v>342051</v>
      </c>
      <c r="F111" s="36">
        <v>0</v>
      </c>
      <c r="G111" s="37">
        <v>0</v>
      </c>
    </row>
    <row r="112" spans="1:7" x14ac:dyDescent="0.2">
      <c r="A112" s="28" t="s">
        <v>101</v>
      </c>
      <c r="B112" s="29">
        <v>1375409</v>
      </c>
      <c r="C112" s="30">
        <v>552401.48</v>
      </c>
      <c r="D112" s="31">
        <v>40.162706511000003</v>
      </c>
      <c r="E112" s="29">
        <v>342051</v>
      </c>
      <c r="F112" s="32">
        <v>0</v>
      </c>
      <c r="G112" s="33">
        <v>0</v>
      </c>
    </row>
    <row r="113" spans="1:7" ht="22.5" x14ac:dyDescent="0.2">
      <c r="A113" s="28" t="s">
        <v>102</v>
      </c>
      <c r="B113" s="29">
        <v>351126</v>
      </c>
      <c r="C113" s="30">
        <v>263195.89</v>
      </c>
      <c r="D113" s="31">
        <v>74.957676161999998</v>
      </c>
      <c r="E113" s="29"/>
      <c r="F113" s="32">
        <v>0</v>
      </c>
      <c r="G113" s="45" t="s">
        <v>4</v>
      </c>
    </row>
    <row r="114" spans="1:7" ht="31.5" x14ac:dyDescent="0.2">
      <c r="A114" s="24" t="s">
        <v>103</v>
      </c>
      <c r="B114" s="25">
        <v>311000</v>
      </c>
      <c r="C114" s="26">
        <v>109416.82</v>
      </c>
      <c r="D114" s="27">
        <v>35.182257235000002</v>
      </c>
      <c r="E114" s="25"/>
      <c r="F114" s="25"/>
      <c r="G114" s="25"/>
    </row>
    <row r="115" spans="1:7" x14ac:dyDescent="0.2">
      <c r="A115" s="19" t="s">
        <v>104</v>
      </c>
      <c r="B115" s="16">
        <v>39700164</v>
      </c>
      <c r="C115" s="17">
        <v>21361500.649999999</v>
      </c>
      <c r="D115" s="18">
        <v>53.807084146999998</v>
      </c>
      <c r="E115" s="16">
        <v>21245047</v>
      </c>
      <c r="F115" s="17">
        <v>13137370.449999999</v>
      </c>
      <c r="G115" s="18">
        <v>61.837332955999997</v>
      </c>
    </row>
    <row r="116" spans="1:7" x14ac:dyDescent="0.2">
      <c r="A116" s="20" t="s">
        <v>105</v>
      </c>
      <c r="B116" s="21">
        <v>1695109</v>
      </c>
      <c r="C116" s="22">
        <v>1175700.02</v>
      </c>
      <c r="D116" s="23">
        <v>69.358372824</v>
      </c>
      <c r="E116" s="21">
        <v>1695109</v>
      </c>
      <c r="F116" s="22">
        <v>1175700.02</v>
      </c>
      <c r="G116" s="23">
        <v>69.358372824</v>
      </c>
    </row>
    <row r="117" spans="1:7" ht="21" x14ac:dyDescent="0.2">
      <c r="A117" s="24" t="s">
        <v>106</v>
      </c>
      <c r="B117" s="25">
        <v>1695109</v>
      </c>
      <c r="C117" s="26">
        <v>1175700.02</v>
      </c>
      <c r="D117" s="27">
        <v>69.358372824</v>
      </c>
      <c r="E117" s="25">
        <v>1695109</v>
      </c>
      <c r="F117" s="26">
        <v>1175700.02</v>
      </c>
      <c r="G117" s="27">
        <v>69.358372824</v>
      </c>
    </row>
    <row r="118" spans="1:7" ht="22.5" x14ac:dyDescent="0.2">
      <c r="A118" s="28" t="s">
        <v>106</v>
      </c>
      <c r="B118" s="29">
        <v>1695109</v>
      </c>
      <c r="C118" s="30">
        <v>1175700.02</v>
      </c>
      <c r="D118" s="31">
        <v>69.358372824</v>
      </c>
      <c r="E118" s="29">
        <v>1695109</v>
      </c>
      <c r="F118" s="30">
        <v>1175700.02</v>
      </c>
      <c r="G118" s="31">
        <v>69.358372824</v>
      </c>
    </row>
    <row r="119" spans="1:7" x14ac:dyDescent="0.2">
      <c r="A119" s="20" t="s">
        <v>107</v>
      </c>
      <c r="B119" s="21">
        <v>19453939</v>
      </c>
      <c r="C119" s="22">
        <v>9552165.0899999999</v>
      </c>
      <c r="D119" s="23">
        <v>49.101444647999998</v>
      </c>
      <c r="E119" s="21">
        <v>4733009</v>
      </c>
      <c r="F119" s="22">
        <v>3023816.62</v>
      </c>
      <c r="G119" s="23">
        <v>63.887827383999998</v>
      </c>
    </row>
    <row r="120" spans="1:7" ht="31.5" x14ac:dyDescent="0.2">
      <c r="A120" s="24" t="s">
        <v>108</v>
      </c>
      <c r="B120" s="25">
        <v>8000</v>
      </c>
      <c r="C120" s="26">
        <v>3296.4</v>
      </c>
      <c r="D120" s="27">
        <v>41.204999999999998</v>
      </c>
      <c r="E120" s="25">
        <v>8000</v>
      </c>
      <c r="F120" s="26">
        <v>3296.4</v>
      </c>
      <c r="G120" s="27">
        <v>41.204999999999998</v>
      </c>
    </row>
    <row r="121" spans="1:7" x14ac:dyDescent="0.2">
      <c r="A121" s="24" t="s">
        <v>109</v>
      </c>
      <c r="B121" s="25">
        <v>17940</v>
      </c>
      <c r="C121" s="26">
        <v>2010.04</v>
      </c>
      <c r="D121" s="27">
        <v>11.204236343</v>
      </c>
      <c r="E121" s="25"/>
      <c r="F121" s="25"/>
      <c r="G121" s="25"/>
    </row>
    <row r="122" spans="1:7" x14ac:dyDescent="0.2">
      <c r="A122" s="28" t="s">
        <v>110</v>
      </c>
      <c r="B122" s="29">
        <v>17940</v>
      </c>
      <c r="C122" s="30">
        <v>2010.04</v>
      </c>
      <c r="D122" s="31">
        <v>11.204236343</v>
      </c>
      <c r="E122" s="29"/>
      <c r="F122" s="29"/>
      <c r="G122" s="29"/>
    </row>
    <row r="123" spans="1:7" ht="21" x14ac:dyDescent="0.2">
      <c r="A123" s="24" t="s">
        <v>111</v>
      </c>
      <c r="B123" s="25">
        <v>2038297</v>
      </c>
      <c r="C123" s="26">
        <v>1876432.11</v>
      </c>
      <c r="D123" s="27">
        <v>92.058817238000003</v>
      </c>
      <c r="E123" s="25">
        <v>1939879</v>
      </c>
      <c r="F123" s="26">
        <v>1789234.38</v>
      </c>
      <c r="G123" s="27">
        <v>92.234329048000006</v>
      </c>
    </row>
    <row r="124" spans="1:7" ht="21" x14ac:dyDescent="0.2">
      <c r="A124" s="24" t="s">
        <v>112</v>
      </c>
      <c r="B124" s="25">
        <v>12599114</v>
      </c>
      <c r="C124" s="26">
        <v>5617108.0899999999</v>
      </c>
      <c r="D124" s="27">
        <v>44.583357925000001</v>
      </c>
      <c r="E124" s="25"/>
      <c r="F124" s="25"/>
      <c r="G124" s="25"/>
    </row>
    <row r="125" spans="1:7" ht="31.5" x14ac:dyDescent="0.2">
      <c r="A125" s="24" t="s">
        <v>113</v>
      </c>
      <c r="B125" s="25">
        <v>1484590</v>
      </c>
      <c r="C125" s="26">
        <v>770987.04</v>
      </c>
      <c r="D125" s="27">
        <v>51.932657501000001</v>
      </c>
      <c r="E125" s="25">
        <v>1484590</v>
      </c>
      <c r="F125" s="26">
        <v>770987.04</v>
      </c>
      <c r="G125" s="27">
        <v>51.932657501000001</v>
      </c>
    </row>
    <row r="126" spans="1:7" ht="31.5" x14ac:dyDescent="0.2">
      <c r="A126" s="24" t="s">
        <v>114</v>
      </c>
      <c r="B126" s="25">
        <v>473003</v>
      </c>
      <c r="C126" s="26">
        <v>218232.6</v>
      </c>
      <c r="D126" s="27">
        <v>46.137677773999997</v>
      </c>
      <c r="E126" s="25"/>
      <c r="F126" s="25"/>
      <c r="G126" s="25"/>
    </row>
    <row r="127" spans="1:7" ht="21" x14ac:dyDescent="0.2">
      <c r="A127" s="24" t="s">
        <v>115</v>
      </c>
      <c r="B127" s="25">
        <v>2168388</v>
      </c>
      <c r="C127" s="26">
        <v>737009.21</v>
      </c>
      <c r="D127" s="27">
        <v>33.988806891999999</v>
      </c>
      <c r="E127" s="25">
        <v>1300540</v>
      </c>
      <c r="F127" s="26">
        <v>460298.8</v>
      </c>
      <c r="G127" s="27">
        <v>35.392898334999998</v>
      </c>
    </row>
    <row r="128" spans="1:7" x14ac:dyDescent="0.2">
      <c r="A128" s="24" t="s">
        <v>116</v>
      </c>
      <c r="B128" s="25">
        <v>594024</v>
      </c>
      <c r="C128" s="26">
        <v>327089.59999999998</v>
      </c>
      <c r="D128" s="27">
        <v>55.063364442999998</v>
      </c>
      <c r="E128" s="25"/>
      <c r="F128" s="25"/>
      <c r="G128" s="25"/>
    </row>
    <row r="129" spans="1:7" x14ac:dyDescent="0.2">
      <c r="A129" s="28" t="s">
        <v>117</v>
      </c>
      <c r="B129" s="29">
        <v>324024</v>
      </c>
      <c r="C129" s="30">
        <v>164861</v>
      </c>
      <c r="D129" s="31">
        <v>50.879255858000001</v>
      </c>
      <c r="E129" s="29"/>
      <c r="F129" s="29"/>
      <c r="G129" s="29"/>
    </row>
    <row r="130" spans="1:7" x14ac:dyDescent="0.2">
      <c r="A130" s="28" t="s">
        <v>118</v>
      </c>
      <c r="B130" s="29">
        <v>270000</v>
      </c>
      <c r="C130" s="30">
        <v>162228.6</v>
      </c>
      <c r="D130" s="31">
        <v>60.084666667</v>
      </c>
      <c r="E130" s="29"/>
      <c r="F130" s="29"/>
      <c r="G130" s="29"/>
    </row>
    <row r="131" spans="1:7" x14ac:dyDescent="0.2">
      <c r="A131" s="24" t="s">
        <v>119</v>
      </c>
      <c r="B131" s="25">
        <v>70583</v>
      </c>
      <c r="C131" s="36">
        <v>0</v>
      </c>
      <c r="D131" s="37">
        <v>0</v>
      </c>
      <c r="E131" s="25"/>
      <c r="F131" s="25"/>
      <c r="G131" s="25"/>
    </row>
    <row r="132" spans="1:7" ht="22.5" x14ac:dyDescent="0.2">
      <c r="A132" s="20" t="s">
        <v>120</v>
      </c>
      <c r="B132" s="21">
        <v>18551116</v>
      </c>
      <c r="C132" s="22">
        <v>10633635.539999999</v>
      </c>
      <c r="D132" s="23">
        <v>57.320732294000003</v>
      </c>
      <c r="E132" s="21">
        <v>14816929</v>
      </c>
      <c r="F132" s="22">
        <v>8937853.8100000005</v>
      </c>
      <c r="G132" s="23">
        <v>60.321904828999998</v>
      </c>
    </row>
    <row r="133" spans="1:7" x14ac:dyDescent="0.2">
      <c r="A133" s="24" t="s">
        <v>121</v>
      </c>
      <c r="B133" s="25">
        <v>3514855</v>
      </c>
      <c r="C133" s="26">
        <v>1610706.71</v>
      </c>
      <c r="D133" s="27">
        <v>45.825694374000001</v>
      </c>
      <c r="E133" s="25">
        <v>1500</v>
      </c>
      <c r="F133" s="36">
        <v>0</v>
      </c>
      <c r="G133" s="37">
        <v>0</v>
      </c>
    </row>
    <row r="134" spans="1:7" ht="21" x14ac:dyDescent="0.2">
      <c r="A134" s="24" t="s">
        <v>122</v>
      </c>
      <c r="B134" s="25">
        <v>13364335</v>
      </c>
      <c r="C134" s="26">
        <v>8220928.3899999997</v>
      </c>
      <c r="D134" s="27">
        <v>61.513935336000003</v>
      </c>
      <c r="E134" s="25">
        <v>13364335</v>
      </c>
      <c r="F134" s="26">
        <v>8220928.3899999997</v>
      </c>
      <c r="G134" s="27">
        <v>61.513935336000003</v>
      </c>
    </row>
    <row r="135" spans="1:7" x14ac:dyDescent="0.2">
      <c r="A135" s="24" t="s">
        <v>123</v>
      </c>
      <c r="B135" s="25">
        <v>1044190</v>
      </c>
      <c r="C135" s="26">
        <v>492337.26</v>
      </c>
      <c r="D135" s="27">
        <v>47.150160411000002</v>
      </c>
      <c r="E135" s="25">
        <v>1044190</v>
      </c>
      <c r="F135" s="26">
        <v>492337.26</v>
      </c>
      <c r="G135" s="27">
        <v>47.150160411000002</v>
      </c>
    </row>
    <row r="136" spans="1:7" ht="42" x14ac:dyDescent="0.2">
      <c r="A136" s="24" t="s">
        <v>124</v>
      </c>
      <c r="B136" s="25">
        <v>627736</v>
      </c>
      <c r="C136" s="26">
        <v>309663.18</v>
      </c>
      <c r="D136" s="27">
        <v>49.330161087</v>
      </c>
      <c r="E136" s="25">
        <v>406904</v>
      </c>
      <c r="F136" s="26">
        <v>224588.16</v>
      </c>
      <c r="G136" s="27">
        <v>55.194384915999997</v>
      </c>
    </row>
    <row r="137" spans="1:7" ht="22.5" x14ac:dyDescent="0.2">
      <c r="A137" s="19" t="s">
        <v>125</v>
      </c>
      <c r="B137" s="16">
        <v>16531986</v>
      </c>
      <c r="C137" s="17">
        <v>8110156.7400000002</v>
      </c>
      <c r="D137" s="18">
        <v>49.057365159</v>
      </c>
      <c r="E137" s="16">
        <v>16401836</v>
      </c>
      <c r="F137" s="17">
        <v>7990002.3899999997</v>
      </c>
      <c r="G137" s="18">
        <v>48.714073167999999</v>
      </c>
    </row>
    <row r="138" spans="1:7" x14ac:dyDescent="0.2">
      <c r="A138" s="20" t="s">
        <v>126</v>
      </c>
      <c r="B138" s="21">
        <v>2581073</v>
      </c>
      <c r="C138" s="22">
        <v>552105.39</v>
      </c>
      <c r="D138" s="23">
        <v>21.390537579</v>
      </c>
      <c r="E138" s="21">
        <v>2581073</v>
      </c>
      <c r="F138" s="22">
        <v>552105.39</v>
      </c>
      <c r="G138" s="23">
        <v>21.390537579</v>
      </c>
    </row>
    <row r="139" spans="1:7" x14ac:dyDescent="0.2">
      <c r="A139" s="24" t="s">
        <v>127</v>
      </c>
      <c r="B139" s="25">
        <v>2581073</v>
      </c>
      <c r="C139" s="26">
        <v>552105.39</v>
      </c>
      <c r="D139" s="27">
        <v>21.390537579</v>
      </c>
      <c r="E139" s="25">
        <v>2581073</v>
      </c>
      <c r="F139" s="26">
        <v>552105.39</v>
      </c>
      <c r="G139" s="27">
        <v>21.390537579</v>
      </c>
    </row>
    <row r="140" spans="1:7" x14ac:dyDescent="0.2">
      <c r="A140" s="20" t="s">
        <v>129</v>
      </c>
      <c r="B140" s="21">
        <v>13820763</v>
      </c>
      <c r="C140" s="22">
        <v>7437897</v>
      </c>
      <c r="D140" s="23">
        <v>53.816833412000001</v>
      </c>
      <c r="E140" s="21">
        <v>13820763</v>
      </c>
      <c r="F140" s="22">
        <v>7437897</v>
      </c>
      <c r="G140" s="23">
        <v>53.816833412000001</v>
      </c>
    </row>
    <row r="141" spans="1:7" ht="21" x14ac:dyDescent="0.2">
      <c r="A141" s="24" t="s">
        <v>130</v>
      </c>
      <c r="B141" s="25">
        <v>7288013</v>
      </c>
      <c r="C141" s="26">
        <v>3868783</v>
      </c>
      <c r="D141" s="27">
        <v>53.084194553000003</v>
      </c>
      <c r="E141" s="25">
        <v>7288013</v>
      </c>
      <c r="F141" s="26">
        <v>3868783</v>
      </c>
      <c r="G141" s="27">
        <v>53.084194553000003</v>
      </c>
    </row>
    <row r="142" spans="1:7" x14ac:dyDescent="0.2">
      <c r="A142" s="28" t="s">
        <v>425</v>
      </c>
      <c r="B142" s="29">
        <v>7288013</v>
      </c>
      <c r="C142" s="30">
        <v>3868783</v>
      </c>
      <c r="D142" s="31">
        <v>53.084194553000003</v>
      </c>
      <c r="E142" s="29">
        <v>7288013</v>
      </c>
      <c r="F142" s="30">
        <v>3868783</v>
      </c>
      <c r="G142" s="31">
        <v>53.084194553000003</v>
      </c>
    </row>
    <row r="143" spans="1:7" ht="21" x14ac:dyDescent="0.2">
      <c r="A143" s="24" t="s">
        <v>132</v>
      </c>
      <c r="B143" s="25">
        <v>6532750</v>
      </c>
      <c r="C143" s="26">
        <v>3569114</v>
      </c>
      <c r="D143" s="27">
        <v>54.634173969999999</v>
      </c>
      <c r="E143" s="25">
        <v>6532750</v>
      </c>
      <c r="F143" s="26">
        <v>3569114</v>
      </c>
      <c r="G143" s="27">
        <v>54.634173969999999</v>
      </c>
    </row>
    <row r="144" spans="1:7" x14ac:dyDescent="0.2">
      <c r="A144" s="28" t="s">
        <v>439</v>
      </c>
      <c r="B144" s="29">
        <v>6532750</v>
      </c>
      <c r="C144" s="30">
        <v>3569114</v>
      </c>
      <c r="D144" s="31">
        <v>54.634173969999999</v>
      </c>
      <c r="E144" s="29">
        <v>6532750</v>
      </c>
      <c r="F144" s="30">
        <v>3569114</v>
      </c>
      <c r="G144" s="31">
        <v>54.634173969999999</v>
      </c>
    </row>
    <row r="145" spans="1:7" x14ac:dyDescent="0.2">
      <c r="A145" s="20" t="s">
        <v>134</v>
      </c>
      <c r="B145" s="21">
        <v>130150</v>
      </c>
      <c r="C145" s="22">
        <v>120154.35</v>
      </c>
      <c r="D145" s="23">
        <v>92.319900114999996</v>
      </c>
      <c r="E145" s="21"/>
      <c r="F145" s="21"/>
      <c r="G145" s="21"/>
    </row>
    <row r="146" spans="1:7" ht="21" x14ac:dyDescent="0.2">
      <c r="A146" s="24" t="s">
        <v>135</v>
      </c>
      <c r="B146" s="25">
        <v>130150</v>
      </c>
      <c r="C146" s="26">
        <v>120154.35</v>
      </c>
      <c r="D146" s="27">
        <v>92.319900114999996</v>
      </c>
      <c r="E146" s="25"/>
      <c r="F146" s="25"/>
      <c r="G146" s="25"/>
    </row>
    <row r="147" spans="1:7" x14ac:dyDescent="0.2">
      <c r="A147" s="19" t="s">
        <v>136</v>
      </c>
      <c r="B147" s="16">
        <v>13338525</v>
      </c>
      <c r="C147" s="17">
        <v>6339335.25</v>
      </c>
      <c r="D147" s="18">
        <v>47.526508741000001</v>
      </c>
      <c r="E147" s="16">
        <v>1533900</v>
      </c>
      <c r="F147" s="17">
        <v>888760.53</v>
      </c>
      <c r="G147" s="18">
        <v>57.941230198</v>
      </c>
    </row>
    <row r="148" spans="1:7" x14ac:dyDescent="0.2">
      <c r="A148" s="20" t="s">
        <v>137</v>
      </c>
      <c r="B148" s="21">
        <v>11257725</v>
      </c>
      <c r="C148" s="22">
        <v>5276303.82</v>
      </c>
      <c r="D148" s="23">
        <v>46.868295504000002</v>
      </c>
      <c r="E148" s="21"/>
      <c r="F148" s="21"/>
      <c r="G148" s="21"/>
    </row>
    <row r="149" spans="1:7" x14ac:dyDescent="0.2">
      <c r="A149" s="24" t="s">
        <v>138</v>
      </c>
      <c r="B149" s="25">
        <v>11042725</v>
      </c>
      <c r="C149" s="26">
        <v>5146408.38</v>
      </c>
      <c r="D149" s="27">
        <v>46.604514555999998</v>
      </c>
      <c r="E149" s="25"/>
      <c r="F149" s="25"/>
      <c r="G149" s="25"/>
    </row>
    <row r="150" spans="1:7" x14ac:dyDescent="0.2">
      <c r="A150" s="24" t="s">
        <v>211</v>
      </c>
      <c r="B150" s="25">
        <v>215000</v>
      </c>
      <c r="C150" s="26">
        <v>129895.44</v>
      </c>
      <c r="D150" s="27">
        <v>60.416483720999999</v>
      </c>
      <c r="E150" s="25"/>
      <c r="F150" s="25"/>
      <c r="G150" s="25"/>
    </row>
    <row r="151" spans="1:7" x14ac:dyDescent="0.2">
      <c r="A151" s="20" t="s">
        <v>139</v>
      </c>
      <c r="B151" s="21">
        <v>2080800</v>
      </c>
      <c r="C151" s="22">
        <v>1063031.43</v>
      </c>
      <c r="D151" s="23">
        <v>51.087631199999997</v>
      </c>
      <c r="E151" s="21">
        <v>1533900</v>
      </c>
      <c r="F151" s="22">
        <v>888760.53</v>
      </c>
      <c r="G151" s="23">
        <v>57.941230198</v>
      </c>
    </row>
    <row r="152" spans="1:7" x14ac:dyDescent="0.2">
      <c r="A152" s="24" t="s">
        <v>140</v>
      </c>
      <c r="B152" s="25">
        <v>1130400</v>
      </c>
      <c r="C152" s="26">
        <v>481652.89</v>
      </c>
      <c r="D152" s="27">
        <v>42.609066702</v>
      </c>
      <c r="E152" s="25">
        <v>880400</v>
      </c>
      <c r="F152" s="26">
        <v>384406.24</v>
      </c>
      <c r="G152" s="27">
        <v>43.662680600000002</v>
      </c>
    </row>
    <row r="153" spans="1:7" ht="31.5" x14ac:dyDescent="0.2">
      <c r="A153" s="24" t="s">
        <v>141</v>
      </c>
      <c r="B153" s="25">
        <v>942400</v>
      </c>
      <c r="C153" s="26">
        <v>573514.54</v>
      </c>
      <c r="D153" s="27">
        <v>60.856806026999998</v>
      </c>
      <c r="E153" s="25">
        <v>645500</v>
      </c>
      <c r="F153" s="26">
        <v>496490.29</v>
      </c>
      <c r="G153" s="27">
        <v>76.915614253000001</v>
      </c>
    </row>
    <row r="154" spans="1:7" ht="21" x14ac:dyDescent="0.2">
      <c r="A154" s="24" t="s">
        <v>212</v>
      </c>
      <c r="B154" s="25">
        <v>8000</v>
      </c>
      <c r="C154" s="26">
        <v>7864</v>
      </c>
      <c r="D154" s="27">
        <v>98.3</v>
      </c>
      <c r="E154" s="25">
        <v>8000</v>
      </c>
      <c r="F154" s="26">
        <v>7864</v>
      </c>
      <c r="G154" s="27">
        <v>98.3</v>
      </c>
    </row>
    <row r="155" spans="1:7" ht="22.5" x14ac:dyDescent="0.2">
      <c r="A155" s="19" t="s">
        <v>145</v>
      </c>
      <c r="B155" s="16">
        <v>1424940</v>
      </c>
      <c r="C155" s="17">
        <v>250681.07</v>
      </c>
      <c r="D155" s="18">
        <v>17.592394766999998</v>
      </c>
      <c r="E155" s="16">
        <v>1292740</v>
      </c>
      <c r="F155" s="17">
        <v>226637.46</v>
      </c>
      <c r="G155" s="18">
        <v>17.531557777</v>
      </c>
    </row>
    <row r="156" spans="1:7" x14ac:dyDescent="0.2">
      <c r="A156" s="20" t="s">
        <v>146</v>
      </c>
      <c r="B156" s="21">
        <v>1059940</v>
      </c>
      <c r="C156" s="22">
        <v>250681.07</v>
      </c>
      <c r="D156" s="23">
        <v>23.650496255</v>
      </c>
      <c r="E156" s="21">
        <v>927740</v>
      </c>
      <c r="F156" s="22">
        <v>226637.46</v>
      </c>
      <c r="G156" s="23">
        <v>24.428984413999999</v>
      </c>
    </row>
    <row r="157" spans="1:7" x14ac:dyDescent="0.2">
      <c r="A157" s="24" t="s">
        <v>147</v>
      </c>
      <c r="B157" s="25">
        <v>781040</v>
      </c>
      <c r="C157" s="26">
        <v>210579.94</v>
      </c>
      <c r="D157" s="27">
        <v>26.961479566000001</v>
      </c>
      <c r="E157" s="25">
        <v>781040</v>
      </c>
      <c r="F157" s="26">
        <v>210579.94</v>
      </c>
      <c r="G157" s="27">
        <v>26.961479566000001</v>
      </c>
    </row>
    <row r="158" spans="1:7" x14ac:dyDescent="0.2">
      <c r="A158" s="28" t="s">
        <v>149</v>
      </c>
      <c r="B158" s="29">
        <v>430400</v>
      </c>
      <c r="C158" s="30">
        <v>135316.66</v>
      </c>
      <c r="D158" s="31">
        <v>31.439744424000001</v>
      </c>
      <c r="E158" s="29">
        <v>430400</v>
      </c>
      <c r="F158" s="30">
        <v>135316.66</v>
      </c>
      <c r="G158" s="31">
        <v>31.439744424000001</v>
      </c>
    </row>
    <row r="159" spans="1:7" ht="22.5" x14ac:dyDescent="0.2">
      <c r="A159" s="28" t="s">
        <v>150</v>
      </c>
      <c r="B159" s="29">
        <v>350640</v>
      </c>
      <c r="C159" s="30">
        <v>75263.28</v>
      </c>
      <c r="D159" s="31">
        <v>21.464544832000001</v>
      </c>
      <c r="E159" s="29">
        <v>350640</v>
      </c>
      <c r="F159" s="30">
        <v>75263.28</v>
      </c>
      <c r="G159" s="31">
        <v>21.464544832000001</v>
      </c>
    </row>
    <row r="160" spans="1:7" x14ac:dyDescent="0.2">
      <c r="A160" s="24" t="s">
        <v>151</v>
      </c>
      <c r="B160" s="25">
        <v>8000</v>
      </c>
      <c r="C160" s="26">
        <v>1224.55</v>
      </c>
      <c r="D160" s="27">
        <v>15.306875</v>
      </c>
      <c r="E160" s="25">
        <v>8000</v>
      </c>
      <c r="F160" s="26">
        <v>1224.55</v>
      </c>
      <c r="G160" s="27">
        <v>15.306875</v>
      </c>
    </row>
    <row r="161" spans="1:7" x14ac:dyDescent="0.2">
      <c r="A161" s="24" t="s">
        <v>153</v>
      </c>
      <c r="B161" s="25">
        <v>270900</v>
      </c>
      <c r="C161" s="26">
        <v>38876.58</v>
      </c>
      <c r="D161" s="27">
        <v>14.350897010000001</v>
      </c>
      <c r="E161" s="25">
        <v>138700</v>
      </c>
      <c r="F161" s="26">
        <v>14832.97</v>
      </c>
      <c r="G161" s="27">
        <v>10.694282624</v>
      </c>
    </row>
    <row r="162" spans="1:7" x14ac:dyDescent="0.2">
      <c r="A162" s="20" t="s">
        <v>154</v>
      </c>
      <c r="B162" s="21">
        <v>365000</v>
      </c>
      <c r="C162" s="34">
        <v>0</v>
      </c>
      <c r="D162" s="35">
        <v>0</v>
      </c>
      <c r="E162" s="21">
        <v>365000</v>
      </c>
      <c r="F162" s="34">
        <v>0</v>
      </c>
      <c r="G162" s="35">
        <v>0</v>
      </c>
    </row>
    <row r="163" spans="1:7" x14ac:dyDescent="0.2">
      <c r="A163" s="24" t="s">
        <v>155</v>
      </c>
      <c r="B163" s="25">
        <v>365000</v>
      </c>
      <c r="C163" s="36">
        <v>0</v>
      </c>
      <c r="D163" s="37">
        <v>0</v>
      </c>
      <c r="E163" s="25">
        <v>365000</v>
      </c>
      <c r="F163" s="36">
        <v>0</v>
      </c>
      <c r="G163" s="37">
        <v>0</v>
      </c>
    </row>
    <row r="164" spans="1:7" x14ac:dyDescent="0.2">
      <c r="A164" s="19" t="s">
        <v>156</v>
      </c>
      <c r="B164" s="16">
        <v>42109293</v>
      </c>
      <c r="C164" s="17">
        <v>20628016.989999998</v>
      </c>
      <c r="D164" s="18">
        <v>48.986851881</v>
      </c>
      <c r="E164" s="16">
        <v>42083931</v>
      </c>
      <c r="F164" s="17">
        <v>20621777.079999998</v>
      </c>
      <c r="G164" s="18">
        <v>49.001546646999998</v>
      </c>
    </row>
    <row r="165" spans="1:7" x14ac:dyDescent="0.2">
      <c r="A165" s="20" t="s">
        <v>157</v>
      </c>
      <c r="B165" s="21">
        <v>40236398</v>
      </c>
      <c r="C165" s="22">
        <v>19527152.289999999</v>
      </c>
      <c r="D165" s="23">
        <v>48.531064559999997</v>
      </c>
      <c r="E165" s="21">
        <v>40236398</v>
      </c>
      <c r="F165" s="22">
        <v>19527152.289999999</v>
      </c>
      <c r="G165" s="23">
        <v>48.531064559999997</v>
      </c>
    </row>
    <row r="166" spans="1:7" x14ac:dyDescent="0.2">
      <c r="A166" s="24" t="s">
        <v>158</v>
      </c>
      <c r="B166" s="25">
        <v>32189569</v>
      </c>
      <c r="C166" s="26">
        <v>17368158</v>
      </c>
      <c r="D166" s="27">
        <v>53.955857563999999</v>
      </c>
      <c r="E166" s="25">
        <v>32189569</v>
      </c>
      <c r="F166" s="26">
        <v>17368158</v>
      </c>
      <c r="G166" s="27">
        <v>53.955857563999999</v>
      </c>
    </row>
    <row r="167" spans="1:7" x14ac:dyDescent="0.2">
      <c r="A167" s="28" t="s">
        <v>159</v>
      </c>
      <c r="B167" s="29">
        <v>31789719</v>
      </c>
      <c r="C167" s="30">
        <v>17229007.510000002</v>
      </c>
      <c r="D167" s="31">
        <v>54.196790823999997</v>
      </c>
      <c r="E167" s="29">
        <v>31789719</v>
      </c>
      <c r="F167" s="30">
        <v>17229007.510000002</v>
      </c>
      <c r="G167" s="31">
        <v>54.196790823999997</v>
      </c>
    </row>
    <row r="168" spans="1:7" x14ac:dyDescent="0.2">
      <c r="A168" s="28" t="s">
        <v>160</v>
      </c>
      <c r="B168" s="29">
        <v>399850</v>
      </c>
      <c r="C168" s="30">
        <v>139150.49</v>
      </c>
      <c r="D168" s="31">
        <v>34.800672751999997</v>
      </c>
      <c r="E168" s="29">
        <v>399850</v>
      </c>
      <c r="F168" s="30">
        <v>139150.49</v>
      </c>
      <c r="G168" s="31">
        <v>34.800672751999997</v>
      </c>
    </row>
    <row r="169" spans="1:7" x14ac:dyDescent="0.2">
      <c r="A169" s="24" t="s">
        <v>161</v>
      </c>
      <c r="B169" s="25">
        <v>7946829</v>
      </c>
      <c r="C169" s="26">
        <v>2158994.29</v>
      </c>
      <c r="D169" s="27">
        <v>27.167997323000002</v>
      </c>
      <c r="E169" s="25">
        <v>7946829</v>
      </c>
      <c r="F169" s="26">
        <v>2158994.29</v>
      </c>
      <c r="G169" s="27">
        <v>27.167997323000002</v>
      </c>
    </row>
    <row r="170" spans="1:7" x14ac:dyDescent="0.2">
      <c r="A170" s="28" t="s">
        <v>162</v>
      </c>
      <c r="B170" s="29">
        <v>1734000</v>
      </c>
      <c r="C170" s="30">
        <v>205879.37</v>
      </c>
      <c r="D170" s="31">
        <v>11.873089389</v>
      </c>
      <c r="E170" s="29">
        <v>1734000</v>
      </c>
      <c r="F170" s="30">
        <v>205879.37</v>
      </c>
      <c r="G170" s="31">
        <v>11.873089389</v>
      </c>
    </row>
    <row r="171" spans="1:7" x14ac:dyDescent="0.2">
      <c r="A171" s="28" t="s">
        <v>163</v>
      </c>
      <c r="B171" s="29">
        <v>3173396</v>
      </c>
      <c r="C171" s="30">
        <v>1071803.3600000001</v>
      </c>
      <c r="D171" s="31">
        <v>33.774648988000003</v>
      </c>
      <c r="E171" s="29">
        <v>3173396</v>
      </c>
      <c r="F171" s="30">
        <v>1071803.3600000001</v>
      </c>
      <c r="G171" s="31">
        <v>33.774648988000003</v>
      </c>
    </row>
    <row r="172" spans="1:7" x14ac:dyDescent="0.2">
      <c r="A172" s="28" t="s">
        <v>164</v>
      </c>
      <c r="B172" s="29">
        <v>545000</v>
      </c>
      <c r="C172" s="30">
        <v>118841.75</v>
      </c>
      <c r="D172" s="31">
        <v>21.805825687999999</v>
      </c>
      <c r="E172" s="29">
        <v>545000</v>
      </c>
      <c r="F172" s="30">
        <v>118841.75</v>
      </c>
      <c r="G172" s="31">
        <v>21.805825687999999</v>
      </c>
    </row>
    <row r="173" spans="1:7" x14ac:dyDescent="0.2">
      <c r="A173" s="28" t="s">
        <v>165</v>
      </c>
      <c r="B173" s="29">
        <v>52000</v>
      </c>
      <c r="C173" s="30">
        <v>8494.9599999999991</v>
      </c>
      <c r="D173" s="31">
        <v>16.336461537999998</v>
      </c>
      <c r="E173" s="29">
        <v>52000</v>
      </c>
      <c r="F173" s="30">
        <v>8494.9599999999991</v>
      </c>
      <c r="G173" s="31">
        <v>16.336461537999998</v>
      </c>
    </row>
    <row r="174" spans="1:7" x14ac:dyDescent="0.2">
      <c r="A174" s="28" t="s">
        <v>166</v>
      </c>
      <c r="B174" s="29">
        <v>982000</v>
      </c>
      <c r="C174" s="30">
        <v>393533.27</v>
      </c>
      <c r="D174" s="31">
        <v>40.074671078999998</v>
      </c>
      <c r="E174" s="29">
        <v>982000</v>
      </c>
      <c r="F174" s="30">
        <v>393533.27</v>
      </c>
      <c r="G174" s="31">
        <v>40.074671078999998</v>
      </c>
    </row>
    <row r="175" spans="1:7" x14ac:dyDescent="0.2">
      <c r="A175" s="28" t="s">
        <v>167</v>
      </c>
      <c r="B175" s="29">
        <v>1205443</v>
      </c>
      <c r="C175" s="30">
        <v>306032.3</v>
      </c>
      <c r="D175" s="31">
        <v>25.387538025000001</v>
      </c>
      <c r="E175" s="29">
        <v>1205443</v>
      </c>
      <c r="F175" s="30">
        <v>306032.3</v>
      </c>
      <c r="G175" s="31">
        <v>25.387538025000001</v>
      </c>
    </row>
    <row r="176" spans="1:7" x14ac:dyDescent="0.2">
      <c r="A176" s="28" t="s">
        <v>168</v>
      </c>
      <c r="B176" s="29">
        <v>157540</v>
      </c>
      <c r="C176" s="30">
        <v>20525.77</v>
      </c>
      <c r="D176" s="31">
        <v>13.028925986999999</v>
      </c>
      <c r="E176" s="29">
        <v>157540</v>
      </c>
      <c r="F176" s="30">
        <v>20525.77</v>
      </c>
      <c r="G176" s="31">
        <v>13.028925986999999</v>
      </c>
    </row>
    <row r="177" spans="1:7" x14ac:dyDescent="0.2">
      <c r="A177" s="28" t="s">
        <v>169</v>
      </c>
      <c r="B177" s="29">
        <v>97450</v>
      </c>
      <c r="C177" s="30">
        <v>33883.51</v>
      </c>
      <c r="D177" s="31">
        <v>34.770148794000001</v>
      </c>
      <c r="E177" s="29">
        <v>97450</v>
      </c>
      <c r="F177" s="30">
        <v>33883.51</v>
      </c>
      <c r="G177" s="31">
        <v>34.770148794000001</v>
      </c>
    </row>
    <row r="178" spans="1:7" ht="21" x14ac:dyDescent="0.2">
      <c r="A178" s="24" t="s">
        <v>348</v>
      </c>
      <c r="B178" s="25">
        <v>100000</v>
      </c>
      <c r="C178" s="36">
        <v>0</v>
      </c>
      <c r="D178" s="37">
        <v>0</v>
      </c>
      <c r="E178" s="25">
        <v>100000</v>
      </c>
      <c r="F178" s="36">
        <v>0</v>
      </c>
      <c r="G178" s="37">
        <v>0</v>
      </c>
    </row>
    <row r="179" spans="1:7" x14ac:dyDescent="0.2">
      <c r="A179" s="20" t="s">
        <v>170</v>
      </c>
      <c r="B179" s="21">
        <v>1872895</v>
      </c>
      <c r="C179" s="22">
        <v>1100864.7</v>
      </c>
      <c r="D179" s="23">
        <v>58.778772969000002</v>
      </c>
      <c r="E179" s="21">
        <v>1847533</v>
      </c>
      <c r="F179" s="22">
        <v>1094624.79</v>
      </c>
      <c r="G179" s="23">
        <v>59.247915462999998</v>
      </c>
    </row>
    <row r="180" spans="1:7" ht="21" x14ac:dyDescent="0.2">
      <c r="A180" s="24" t="s">
        <v>171</v>
      </c>
      <c r="B180" s="25">
        <v>707757</v>
      </c>
      <c r="C180" s="26">
        <v>333006.63</v>
      </c>
      <c r="D180" s="27">
        <v>47.050983600000002</v>
      </c>
      <c r="E180" s="25">
        <v>707757</v>
      </c>
      <c r="F180" s="26">
        <v>333006.63</v>
      </c>
      <c r="G180" s="27">
        <v>47.050983600000002</v>
      </c>
    </row>
    <row r="181" spans="1:7" ht="21" x14ac:dyDescent="0.2">
      <c r="A181" s="24" t="s">
        <v>213</v>
      </c>
      <c r="B181" s="25">
        <v>34000</v>
      </c>
      <c r="C181" s="36">
        <v>0</v>
      </c>
      <c r="D181" s="37">
        <v>0</v>
      </c>
      <c r="E181" s="25">
        <v>34000</v>
      </c>
      <c r="F181" s="36">
        <v>0</v>
      </c>
      <c r="G181" s="37">
        <v>0</v>
      </c>
    </row>
    <row r="182" spans="1:7" ht="21" x14ac:dyDescent="0.2">
      <c r="A182" s="24" t="s">
        <v>172</v>
      </c>
      <c r="B182" s="25">
        <v>337621</v>
      </c>
      <c r="C182" s="26">
        <v>9949.3700000000008</v>
      </c>
      <c r="D182" s="27">
        <v>2.946904961</v>
      </c>
      <c r="E182" s="25">
        <v>313621</v>
      </c>
      <c r="F182" s="26">
        <v>5071.17</v>
      </c>
      <c r="G182" s="27">
        <v>1.6169739910000001</v>
      </c>
    </row>
    <row r="183" spans="1:7" x14ac:dyDescent="0.2">
      <c r="A183" s="24" t="s">
        <v>173</v>
      </c>
      <c r="B183" s="25">
        <v>493137</v>
      </c>
      <c r="C183" s="26">
        <v>491240.45</v>
      </c>
      <c r="D183" s="27">
        <v>99.615411132999995</v>
      </c>
      <c r="E183" s="25">
        <v>493137</v>
      </c>
      <c r="F183" s="26">
        <v>491240.45</v>
      </c>
      <c r="G183" s="27">
        <v>99.615411132999995</v>
      </c>
    </row>
    <row r="184" spans="1:7" x14ac:dyDescent="0.2">
      <c r="A184" s="24" t="s">
        <v>5</v>
      </c>
      <c r="B184" s="25">
        <v>299018</v>
      </c>
      <c r="C184" s="26">
        <v>265306.53999999998</v>
      </c>
      <c r="D184" s="27">
        <v>88.725942919999994</v>
      </c>
      <c r="E184" s="25">
        <v>299018</v>
      </c>
      <c r="F184" s="26">
        <v>265306.53999999998</v>
      </c>
      <c r="G184" s="27">
        <v>88.725942919999994</v>
      </c>
    </row>
    <row r="185" spans="1:7" x14ac:dyDescent="0.2">
      <c r="A185" s="24" t="s">
        <v>174</v>
      </c>
      <c r="B185" s="25">
        <v>1362</v>
      </c>
      <c r="C185" s="26">
        <v>1361.71</v>
      </c>
      <c r="D185" s="27">
        <v>99.978707783000004</v>
      </c>
      <c r="E185" s="25"/>
      <c r="F185" s="36">
        <v>0</v>
      </c>
      <c r="G185" s="41" t="s">
        <v>4</v>
      </c>
    </row>
    <row r="186" spans="1:7" x14ac:dyDescent="0.2">
      <c r="A186" s="19" t="s">
        <v>175</v>
      </c>
      <c r="B186" s="16">
        <v>255784</v>
      </c>
      <c r="C186" s="17">
        <v>22394.05</v>
      </c>
      <c r="D186" s="18">
        <v>8.7550628659999994</v>
      </c>
      <c r="E186" s="16">
        <v>253058</v>
      </c>
      <c r="F186" s="17">
        <v>19668.05</v>
      </c>
      <c r="G186" s="18">
        <v>7.7721510479999996</v>
      </c>
    </row>
    <row r="187" spans="1:7" x14ac:dyDescent="0.2">
      <c r="A187" s="20" t="s">
        <v>176</v>
      </c>
      <c r="B187" s="21">
        <v>254784</v>
      </c>
      <c r="C187" s="22">
        <v>22378.47</v>
      </c>
      <c r="D187" s="23">
        <v>8.7833105689999993</v>
      </c>
      <c r="E187" s="21">
        <v>252058</v>
      </c>
      <c r="F187" s="22">
        <v>19652.47</v>
      </c>
      <c r="G187" s="23">
        <v>7.7968047040000004</v>
      </c>
    </row>
    <row r="188" spans="1:7" x14ac:dyDescent="0.2">
      <c r="A188" s="24" t="s">
        <v>177</v>
      </c>
      <c r="B188" s="25">
        <v>254784</v>
      </c>
      <c r="C188" s="26">
        <v>22378.47</v>
      </c>
      <c r="D188" s="27">
        <v>8.7833105689999993</v>
      </c>
      <c r="E188" s="25">
        <v>252058</v>
      </c>
      <c r="F188" s="26">
        <v>19652.47</v>
      </c>
      <c r="G188" s="27">
        <v>7.7968047040000004</v>
      </c>
    </row>
    <row r="189" spans="1:7" x14ac:dyDescent="0.2">
      <c r="A189" s="20" t="s">
        <v>178</v>
      </c>
      <c r="B189" s="21">
        <v>1000</v>
      </c>
      <c r="C189" s="22">
        <v>15.58</v>
      </c>
      <c r="D189" s="23">
        <v>1.5580000000000001</v>
      </c>
      <c r="E189" s="21">
        <v>1000</v>
      </c>
      <c r="F189" s="22">
        <v>15.58</v>
      </c>
      <c r="G189" s="23">
        <v>1.5580000000000001</v>
      </c>
    </row>
    <row r="190" spans="1:7" ht="31.5" x14ac:dyDescent="0.2">
      <c r="A190" s="24" t="s">
        <v>179</v>
      </c>
      <c r="B190" s="25">
        <v>1000</v>
      </c>
      <c r="C190" s="26">
        <v>15.58</v>
      </c>
      <c r="D190" s="27">
        <v>1.5580000000000001</v>
      </c>
      <c r="E190" s="25">
        <v>1000</v>
      </c>
      <c r="F190" s="26">
        <v>15.58</v>
      </c>
      <c r="G190" s="27">
        <v>1.5580000000000001</v>
      </c>
    </row>
    <row r="191" spans="1:7" x14ac:dyDescent="0.2">
      <c r="A191" s="42"/>
      <c r="B191" s="43"/>
      <c r="C191" s="44"/>
      <c r="D191" s="43"/>
      <c r="E191" s="43"/>
      <c r="F191" s="43"/>
      <c r="G191" s="43"/>
    </row>
    <row r="192" spans="1:7" x14ac:dyDescent="0.2">
      <c r="A192" s="42"/>
      <c r="B192" s="43"/>
      <c r="C192" s="44"/>
      <c r="D192" s="43"/>
      <c r="E192" s="43"/>
      <c r="F192" s="43"/>
      <c r="G192" s="43"/>
    </row>
    <row r="193" spans="1:7" x14ac:dyDescent="0.2">
      <c r="A193" s="42"/>
      <c r="B193" s="43"/>
      <c r="C193" s="44"/>
      <c r="D193" s="43"/>
      <c r="E193" s="43"/>
      <c r="F193" s="43"/>
      <c r="G193" s="43"/>
    </row>
    <row r="194" spans="1:7" x14ac:dyDescent="0.2">
      <c r="A194" s="42"/>
      <c r="B194" s="43"/>
      <c r="C194" s="44"/>
      <c r="D194" s="43"/>
      <c r="E194" s="43"/>
      <c r="F194" s="43"/>
      <c r="G194" s="43"/>
    </row>
    <row r="195" spans="1:7" x14ac:dyDescent="0.2">
      <c r="A195" s="42"/>
      <c r="B195" s="43"/>
      <c r="C195" s="44"/>
      <c r="D195" s="43"/>
      <c r="E195" s="43"/>
      <c r="F195" s="43"/>
      <c r="G195" s="43"/>
    </row>
    <row r="196" spans="1:7" x14ac:dyDescent="0.2">
      <c r="A196" s="42"/>
      <c r="B196" s="43"/>
      <c r="C196" s="44"/>
      <c r="D196" s="43"/>
      <c r="E196" s="43"/>
      <c r="F196" s="43"/>
      <c r="G196" s="43"/>
    </row>
    <row r="197" spans="1:7" x14ac:dyDescent="0.2">
      <c r="A197" s="42"/>
      <c r="B197" s="43"/>
      <c r="C197" s="44"/>
      <c r="D197" s="43"/>
      <c r="E197" s="43"/>
      <c r="F197" s="43"/>
      <c r="G197" s="43"/>
    </row>
    <row r="198" spans="1:7" x14ac:dyDescent="0.2">
      <c r="A198" s="42"/>
      <c r="B198" s="43"/>
      <c r="C198" s="44"/>
      <c r="D198" s="43"/>
      <c r="E198" s="43"/>
      <c r="F198" s="43"/>
      <c r="G198" s="43"/>
    </row>
    <row r="199" spans="1:7" x14ac:dyDescent="0.2">
      <c r="A199" s="42"/>
      <c r="B199" s="43"/>
      <c r="C199" s="44"/>
      <c r="D199" s="43"/>
      <c r="E199" s="43"/>
      <c r="F199" s="43"/>
      <c r="G199" s="43"/>
    </row>
    <row r="200" spans="1:7" x14ac:dyDescent="0.2">
      <c r="A200" s="42"/>
      <c r="B200" s="43"/>
      <c r="C200" s="44"/>
      <c r="D200" s="43"/>
      <c r="E200" s="43"/>
      <c r="F200" s="43"/>
      <c r="G200" s="43"/>
    </row>
    <row r="201" spans="1:7" x14ac:dyDescent="0.2">
      <c r="A201" s="42"/>
      <c r="B201" s="43"/>
      <c r="C201" s="44"/>
      <c r="D201" s="43"/>
      <c r="E201" s="43"/>
      <c r="F201" s="43"/>
      <c r="G201" s="43"/>
    </row>
    <row r="202" spans="1:7" x14ac:dyDescent="0.2">
      <c r="A202" s="42"/>
      <c r="B202" s="43"/>
      <c r="C202" s="44"/>
      <c r="D202" s="43"/>
      <c r="E202" s="43"/>
      <c r="F202" s="43"/>
      <c r="G202" s="43"/>
    </row>
    <row r="203" spans="1:7" x14ac:dyDescent="0.2">
      <c r="A203" s="42"/>
      <c r="B203" s="43"/>
      <c r="C203" s="44"/>
      <c r="D203" s="43"/>
      <c r="E203" s="43"/>
      <c r="F203" s="43"/>
      <c r="G203" s="43"/>
    </row>
    <row r="204" spans="1:7" x14ac:dyDescent="0.2">
      <c r="A204" s="42"/>
      <c r="B204" s="43"/>
      <c r="C204" s="44"/>
      <c r="D204" s="43"/>
      <c r="E204" s="43"/>
      <c r="F204" s="43"/>
      <c r="G204" s="43"/>
    </row>
    <row r="205" spans="1:7" x14ac:dyDescent="0.2">
      <c r="A205" s="42"/>
      <c r="B205" s="43"/>
      <c r="C205" s="44"/>
      <c r="D205" s="43"/>
      <c r="E205" s="43"/>
      <c r="F205" s="43"/>
      <c r="G205" s="43"/>
    </row>
    <row r="206" spans="1:7" x14ac:dyDescent="0.2">
      <c r="A206" s="42"/>
      <c r="B206" s="43"/>
      <c r="C206" s="44"/>
      <c r="D206" s="43"/>
      <c r="E206" s="43"/>
      <c r="F206" s="43"/>
      <c r="G206" s="43"/>
    </row>
    <row r="207" spans="1:7" x14ac:dyDescent="0.2">
      <c r="A207" s="42"/>
      <c r="B207" s="43"/>
      <c r="C207" s="44"/>
      <c r="D207" s="43"/>
      <c r="E207" s="43"/>
      <c r="F207" s="43"/>
      <c r="G207" s="43"/>
    </row>
    <row r="208" spans="1:7" x14ac:dyDescent="0.2">
      <c r="A208" s="42"/>
      <c r="B208" s="43"/>
      <c r="C208" s="44"/>
      <c r="D208" s="43"/>
      <c r="E208" s="43"/>
      <c r="F208" s="43"/>
      <c r="G208" s="43"/>
    </row>
    <row r="209" spans="1:7" x14ac:dyDescent="0.2">
      <c r="A209" s="42"/>
      <c r="B209" s="43"/>
      <c r="C209" s="44"/>
      <c r="D209" s="43"/>
      <c r="E209" s="43"/>
      <c r="F209" s="43"/>
      <c r="G209" s="43"/>
    </row>
    <row r="210" spans="1:7" x14ac:dyDescent="0.2">
      <c r="A210" s="42"/>
      <c r="B210" s="43"/>
      <c r="C210" s="44"/>
      <c r="D210" s="43"/>
      <c r="E210" s="43"/>
      <c r="F210" s="43"/>
      <c r="G210" s="43"/>
    </row>
    <row r="211" spans="1:7" x14ac:dyDescent="0.2">
      <c r="A211" s="42"/>
      <c r="B211" s="43"/>
      <c r="C211" s="44"/>
      <c r="D211" s="43"/>
      <c r="E211" s="43"/>
      <c r="F211" s="43"/>
      <c r="G211" s="43"/>
    </row>
    <row r="212" spans="1:7" x14ac:dyDescent="0.2">
      <c r="A212" s="42"/>
      <c r="B212" s="43"/>
      <c r="C212" s="44"/>
      <c r="D212" s="43"/>
      <c r="E212" s="43"/>
      <c r="F212" s="43"/>
      <c r="G212" s="43"/>
    </row>
    <row r="213" spans="1:7" x14ac:dyDescent="0.2">
      <c r="A213" s="42"/>
      <c r="B213" s="43"/>
      <c r="C213" s="44"/>
      <c r="D213" s="43"/>
      <c r="E213" s="43"/>
      <c r="F213" s="43"/>
      <c r="G213" s="43"/>
    </row>
    <row r="214" spans="1:7" x14ac:dyDescent="0.2">
      <c r="A214" s="42"/>
      <c r="B214" s="43"/>
      <c r="C214" s="44"/>
      <c r="D214" s="43"/>
      <c r="E214" s="43"/>
      <c r="F214" s="43"/>
      <c r="G214" s="43"/>
    </row>
    <row r="215" spans="1:7" x14ac:dyDescent="0.2">
      <c r="A215" s="42"/>
      <c r="B215" s="43"/>
      <c r="C215" s="44"/>
      <c r="D215" s="43"/>
      <c r="E215" s="43"/>
      <c r="F215" s="43"/>
      <c r="G215" s="43"/>
    </row>
    <row r="216" spans="1:7" x14ac:dyDescent="0.2">
      <c r="A216" s="42"/>
      <c r="B216" s="43"/>
      <c r="C216" s="44"/>
      <c r="D216" s="43"/>
      <c r="E216" s="43"/>
      <c r="F216" s="43"/>
      <c r="G216" s="43"/>
    </row>
    <row r="217" spans="1:7" x14ac:dyDescent="0.2">
      <c r="A217" s="42"/>
      <c r="B217" s="43"/>
      <c r="C217" s="44"/>
      <c r="D217" s="43"/>
      <c r="E217" s="43"/>
      <c r="F217" s="43"/>
      <c r="G217" s="43"/>
    </row>
    <row r="218" spans="1:7" x14ac:dyDescent="0.2">
      <c r="A218" s="42"/>
      <c r="B218" s="43"/>
      <c r="C218" s="44"/>
      <c r="D218" s="43"/>
      <c r="E218" s="43"/>
      <c r="F218" s="43"/>
      <c r="G218" s="43"/>
    </row>
    <row r="219" spans="1:7" x14ac:dyDescent="0.2">
      <c r="A219" s="42"/>
      <c r="B219" s="43"/>
      <c r="C219" s="44"/>
      <c r="D219" s="43"/>
      <c r="E219" s="43"/>
      <c r="F219" s="43"/>
      <c r="G219" s="43"/>
    </row>
    <row r="220" spans="1:7" x14ac:dyDescent="0.2">
      <c r="A220" s="42"/>
      <c r="B220" s="43"/>
      <c r="C220" s="44"/>
      <c r="D220" s="43"/>
      <c r="E220" s="43"/>
      <c r="F220" s="43"/>
      <c r="G220" s="43"/>
    </row>
    <row r="221" spans="1:7" x14ac:dyDescent="0.2">
      <c r="A221" s="42"/>
      <c r="B221" s="43"/>
      <c r="C221" s="44"/>
      <c r="D221" s="43"/>
      <c r="E221" s="43"/>
      <c r="F221" s="43"/>
      <c r="G221" s="43"/>
    </row>
    <row r="222" spans="1:7" x14ac:dyDescent="0.2">
      <c r="A222" s="42"/>
      <c r="B222" s="43"/>
      <c r="C222" s="44"/>
      <c r="D222" s="43"/>
      <c r="E222" s="43"/>
      <c r="F222" s="43"/>
      <c r="G222" s="43"/>
    </row>
    <row r="223" spans="1:7" x14ac:dyDescent="0.2">
      <c r="A223" s="42"/>
      <c r="B223" s="43"/>
      <c r="C223" s="44"/>
      <c r="D223" s="43"/>
      <c r="E223" s="43"/>
      <c r="F223" s="43"/>
      <c r="G223" s="43"/>
    </row>
    <row r="224" spans="1:7" x14ac:dyDescent="0.2">
      <c r="A224" s="42"/>
      <c r="B224" s="43"/>
      <c r="C224" s="44"/>
      <c r="D224" s="43"/>
      <c r="E224" s="43"/>
      <c r="F224" s="43"/>
      <c r="G224" s="43"/>
    </row>
    <row r="225" spans="1:7" x14ac:dyDescent="0.2">
      <c r="A225" s="42"/>
      <c r="B225" s="43"/>
      <c r="C225" s="44"/>
      <c r="D225" s="43"/>
      <c r="E225" s="43"/>
      <c r="F225" s="43"/>
      <c r="G225" s="43"/>
    </row>
    <row r="226" spans="1:7" x14ac:dyDescent="0.2">
      <c r="A226" s="42"/>
      <c r="B226" s="43"/>
      <c r="C226" s="44"/>
      <c r="D226" s="43"/>
      <c r="E226" s="43"/>
      <c r="F226" s="43"/>
      <c r="G226" s="43"/>
    </row>
    <row r="227" spans="1:7" x14ac:dyDescent="0.2">
      <c r="A227" s="42"/>
      <c r="B227" s="43"/>
      <c r="C227" s="44"/>
      <c r="D227" s="43"/>
      <c r="E227" s="43"/>
      <c r="F227" s="43"/>
      <c r="G227" s="43"/>
    </row>
    <row r="228" spans="1:7" x14ac:dyDescent="0.2">
      <c r="A228" s="42"/>
      <c r="B228" s="43"/>
      <c r="C228" s="44"/>
      <c r="D228" s="43"/>
      <c r="E228" s="43"/>
      <c r="F228" s="43"/>
      <c r="G228" s="43"/>
    </row>
    <row r="229" spans="1:7" x14ac:dyDescent="0.2">
      <c r="A229" s="42"/>
      <c r="B229" s="43"/>
      <c r="C229" s="44"/>
      <c r="D229" s="43"/>
      <c r="E229" s="43"/>
      <c r="F229" s="43"/>
      <c r="G229" s="43"/>
    </row>
    <row r="230" spans="1:7" x14ac:dyDescent="0.2">
      <c r="A230" s="42"/>
      <c r="B230" s="43"/>
      <c r="C230" s="44"/>
      <c r="D230" s="43"/>
      <c r="E230" s="43"/>
      <c r="F230" s="43"/>
      <c r="G230" s="43"/>
    </row>
    <row r="231" spans="1:7" x14ac:dyDescent="0.2">
      <c r="A231" s="42"/>
      <c r="B231" s="43"/>
      <c r="C231" s="44"/>
      <c r="D231" s="43"/>
      <c r="E231" s="43"/>
      <c r="F231" s="43"/>
      <c r="G231" s="43"/>
    </row>
    <row r="232" spans="1:7" x14ac:dyDescent="0.2">
      <c r="A232" s="42"/>
      <c r="B232" s="43"/>
      <c r="C232" s="44"/>
      <c r="D232" s="43"/>
      <c r="E232" s="43"/>
      <c r="F232" s="43"/>
      <c r="G232" s="43"/>
    </row>
    <row r="233" spans="1:7" x14ac:dyDescent="0.2">
      <c r="A233" s="42"/>
      <c r="B233" s="43"/>
      <c r="C233" s="44"/>
      <c r="D233" s="43"/>
      <c r="E233" s="43"/>
      <c r="F233" s="43"/>
      <c r="G233" s="43"/>
    </row>
    <row r="234" spans="1:7" x14ac:dyDescent="0.2">
      <c r="A234" s="42"/>
      <c r="B234" s="43"/>
      <c r="C234" s="44"/>
      <c r="D234" s="43"/>
      <c r="E234" s="43"/>
      <c r="F234" s="43"/>
      <c r="G234" s="43"/>
    </row>
    <row r="235" spans="1:7" x14ac:dyDescent="0.2">
      <c r="A235" s="42"/>
      <c r="B235" s="43"/>
      <c r="C235" s="44"/>
      <c r="D235" s="43"/>
      <c r="E235" s="43"/>
      <c r="F235" s="43"/>
      <c r="G235" s="43"/>
    </row>
    <row r="236" spans="1:7" x14ac:dyDescent="0.2">
      <c r="A236" s="42"/>
      <c r="B236" s="43"/>
      <c r="C236" s="44"/>
      <c r="D236" s="43"/>
      <c r="E236" s="43"/>
      <c r="F236" s="43"/>
      <c r="G236" s="43"/>
    </row>
    <row r="237" spans="1:7" x14ac:dyDescent="0.2">
      <c r="A237" s="42"/>
      <c r="B237" s="43"/>
      <c r="C237" s="44"/>
      <c r="D237" s="43"/>
      <c r="E237" s="43"/>
      <c r="F237" s="43"/>
      <c r="G237" s="43"/>
    </row>
    <row r="238" spans="1:7" x14ac:dyDescent="0.2">
      <c r="A238" s="42"/>
      <c r="B238" s="43"/>
      <c r="C238" s="44"/>
      <c r="D238" s="43"/>
      <c r="E238" s="43"/>
      <c r="F238" s="43"/>
      <c r="G238" s="43"/>
    </row>
    <row r="239" spans="1:7" x14ac:dyDescent="0.2">
      <c r="A239" s="42"/>
      <c r="B239" s="43"/>
      <c r="C239" s="44"/>
      <c r="D239" s="43"/>
      <c r="E239" s="43"/>
      <c r="F239" s="43"/>
      <c r="G239" s="43"/>
    </row>
    <row r="240" spans="1:7" x14ac:dyDescent="0.2">
      <c r="A240" s="42"/>
      <c r="B240" s="43"/>
      <c r="C240" s="44"/>
      <c r="D240" s="43"/>
      <c r="E240" s="43"/>
      <c r="F240" s="43"/>
      <c r="G240" s="43"/>
    </row>
    <row r="241" spans="1:7" x14ac:dyDescent="0.2">
      <c r="A241" s="42"/>
      <c r="B241" s="43"/>
      <c r="C241" s="44"/>
      <c r="D241" s="43"/>
      <c r="E241" s="43"/>
      <c r="F241" s="43"/>
      <c r="G241" s="43"/>
    </row>
    <row r="242" spans="1:7" x14ac:dyDescent="0.2">
      <c r="A242" s="42"/>
      <c r="B242" s="43"/>
      <c r="C242" s="44"/>
      <c r="D242" s="43"/>
      <c r="E242" s="43"/>
      <c r="F242" s="43"/>
      <c r="G242" s="43"/>
    </row>
    <row r="243" spans="1:7" x14ac:dyDescent="0.2">
      <c r="A243" s="42"/>
      <c r="B243" s="43"/>
      <c r="C243" s="44"/>
      <c r="D243" s="43"/>
      <c r="E243" s="43"/>
      <c r="F243" s="43"/>
      <c r="G243" s="43"/>
    </row>
    <row r="244" spans="1:7" x14ac:dyDescent="0.2">
      <c r="A244" s="42"/>
      <c r="B244" s="43"/>
      <c r="C244" s="44"/>
      <c r="D244" s="43"/>
      <c r="E244" s="43"/>
      <c r="F244" s="43"/>
      <c r="G244" s="43"/>
    </row>
    <row r="245" spans="1:7" x14ac:dyDescent="0.2">
      <c r="A245" s="42"/>
      <c r="B245" s="43"/>
      <c r="C245" s="44"/>
      <c r="D245" s="43"/>
      <c r="E245" s="43"/>
      <c r="F245" s="43"/>
      <c r="G245" s="43"/>
    </row>
    <row r="246" spans="1:7" x14ac:dyDescent="0.2">
      <c r="A246" s="42"/>
      <c r="B246" s="43"/>
      <c r="C246" s="44"/>
      <c r="D246" s="43"/>
      <c r="E246" s="43"/>
      <c r="F246" s="43"/>
      <c r="G246" s="43"/>
    </row>
    <row r="247" spans="1:7" x14ac:dyDescent="0.2">
      <c r="A247" s="42"/>
      <c r="B247" s="43"/>
      <c r="C247" s="44"/>
      <c r="D247" s="43"/>
      <c r="E247" s="43"/>
      <c r="F247" s="43"/>
      <c r="G247" s="43"/>
    </row>
    <row r="248" spans="1:7" x14ac:dyDescent="0.2">
      <c r="A248" s="42"/>
      <c r="B248" s="43"/>
      <c r="C248" s="44"/>
      <c r="D248" s="43"/>
      <c r="E248" s="43"/>
      <c r="F248" s="43"/>
      <c r="G248" s="43"/>
    </row>
    <row r="249" spans="1:7" x14ac:dyDescent="0.2">
      <c r="A249" s="42"/>
      <c r="B249" s="43"/>
      <c r="C249" s="44"/>
      <c r="D249" s="43"/>
      <c r="E249" s="43"/>
      <c r="F249" s="43"/>
      <c r="G249" s="43"/>
    </row>
    <row r="250" spans="1:7" x14ac:dyDescent="0.2">
      <c r="A250" s="42"/>
      <c r="B250" s="43"/>
      <c r="C250" s="44"/>
      <c r="D250" s="43"/>
      <c r="E250" s="43"/>
      <c r="F250" s="43"/>
      <c r="G250" s="43"/>
    </row>
    <row r="251" spans="1:7" x14ac:dyDescent="0.2">
      <c r="A251" s="42"/>
      <c r="B251" s="43"/>
      <c r="C251" s="44"/>
      <c r="D251" s="43"/>
      <c r="E251" s="43"/>
      <c r="F251" s="43"/>
      <c r="G251" s="43"/>
    </row>
    <row r="252" spans="1:7" x14ac:dyDescent="0.2">
      <c r="A252" s="42"/>
      <c r="B252" s="43"/>
      <c r="C252" s="44"/>
      <c r="D252" s="43"/>
      <c r="E252" s="43"/>
      <c r="F252" s="43"/>
      <c r="G252" s="43"/>
    </row>
    <row r="253" spans="1:7" x14ac:dyDescent="0.2">
      <c r="A253" s="42"/>
      <c r="B253" s="43"/>
      <c r="C253" s="44"/>
      <c r="D253" s="43"/>
      <c r="E253" s="43"/>
      <c r="F253" s="43"/>
      <c r="G253" s="43"/>
    </row>
    <row r="254" spans="1:7" x14ac:dyDescent="0.2">
      <c r="A254" s="42"/>
      <c r="B254" s="43"/>
      <c r="C254" s="44"/>
      <c r="D254" s="43"/>
      <c r="E254" s="43"/>
      <c r="F254" s="43"/>
      <c r="G254" s="43"/>
    </row>
    <row r="255" spans="1:7" x14ac:dyDescent="0.2">
      <c r="A255" s="42"/>
      <c r="B255" s="43"/>
      <c r="C255" s="44"/>
      <c r="D255" s="43"/>
      <c r="E255" s="43"/>
      <c r="F255" s="43"/>
      <c r="G255" s="43"/>
    </row>
    <row r="256" spans="1:7" x14ac:dyDescent="0.2">
      <c r="A256" s="42"/>
      <c r="B256" s="43"/>
      <c r="C256" s="44"/>
      <c r="D256" s="43"/>
      <c r="E256" s="43"/>
      <c r="F256" s="43"/>
      <c r="G256" s="43"/>
    </row>
    <row r="257" spans="1:7" x14ac:dyDescent="0.2">
      <c r="A257" s="42"/>
      <c r="B257" s="43"/>
      <c r="C257" s="44"/>
      <c r="D257" s="43"/>
      <c r="E257" s="43"/>
      <c r="F257" s="43"/>
      <c r="G257" s="43"/>
    </row>
    <row r="258" spans="1:7" x14ac:dyDescent="0.2">
      <c r="A258" s="42"/>
      <c r="B258" s="43"/>
      <c r="C258" s="44"/>
      <c r="D258" s="43"/>
      <c r="E258" s="43"/>
      <c r="F258" s="43"/>
      <c r="G258" s="43"/>
    </row>
    <row r="259" spans="1:7" x14ac:dyDescent="0.2">
      <c r="A259" s="42"/>
      <c r="B259" s="43"/>
      <c r="C259" s="44"/>
      <c r="D259" s="43"/>
      <c r="E259" s="43"/>
      <c r="F259" s="43"/>
      <c r="G259" s="43"/>
    </row>
    <row r="260" spans="1:7" x14ac:dyDescent="0.2">
      <c r="A260" s="42"/>
      <c r="B260" s="43"/>
      <c r="C260" s="44"/>
      <c r="D260" s="43"/>
      <c r="E260" s="43"/>
      <c r="F260" s="43"/>
      <c r="G260" s="43"/>
    </row>
    <row r="261" spans="1:7" x14ac:dyDescent="0.2">
      <c r="A261" s="42"/>
      <c r="B261" s="43"/>
      <c r="C261" s="44"/>
      <c r="D261" s="43"/>
      <c r="E261" s="43"/>
      <c r="F261" s="43"/>
      <c r="G261" s="43"/>
    </row>
    <row r="262" spans="1:7" x14ac:dyDescent="0.2">
      <c r="A262" s="42"/>
      <c r="B262" s="43"/>
      <c r="C262" s="44"/>
      <c r="D262" s="43"/>
      <c r="E262" s="43"/>
      <c r="F262" s="43"/>
      <c r="G262" s="43"/>
    </row>
    <row r="263" spans="1:7" x14ac:dyDescent="0.2">
      <c r="A263" s="42"/>
      <c r="B263" s="43"/>
      <c r="C263" s="44"/>
      <c r="D263" s="43"/>
      <c r="E263" s="43"/>
      <c r="F263" s="43"/>
      <c r="G263" s="43"/>
    </row>
    <row r="264" spans="1:7" x14ac:dyDescent="0.2">
      <c r="A264" s="42"/>
      <c r="B264" s="43"/>
      <c r="C264" s="44"/>
      <c r="D264" s="43"/>
      <c r="E264" s="43"/>
      <c r="F264" s="43"/>
      <c r="G264" s="43"/>
    </row>
    <row r="265" spans="1:7" x14ac:dyDescent="0.2">
      <c r="A265" s="42"/>
      <c r="B265" s="43"/>
      <c r="C265" s="44"/>
      <c r="D265" s="43"/>
      <c r="E265" s="43"/>
      <c r="F265" s="43"/>
      <c r="G265" s="43"/>
    </row>
    <row r="266" spans="1:7" x14ac:dyDescent="0.2">
      <c r="A266" s="42"/>
      <c r="B266" s="43"/>
      <c r="C266" s="44"/>
      <c r="D266" s="43"/>
      <c r="E266" s="43"/>
      <c r="F266" s="43"/>
      <c r="G266" s="43"/>
    </row>
    <row r="267" spans="1:7" x14ac:dyDescent="0.2">
      <c r="A267" s="42"/>
      <c r="B267" s="43"/>
      <c r="C267" s="44"/>
      <c r="D267" s="43"/>
      <c r="E267" s="43"/>
      <c r="F267" s="43"/>
      <c r="G267" s="43"/>
    </row>
    <row r="268" spans="1:7" x14ac:dyDescent="0.2">
      <c r="A268" s="42"/>
      <c r="B268" s="43"/>
      <c r="C268" s="44"/>
      <c r="D268" s="43"/>
      <c r="E268" s="43"/>
      <c r="F268" s="43"/>
      <c r="G268" s="43"/>
    </row>
    <row r="269" spans="1:7" x14ac:dyDescent="0.2">
      <c r="A269" s="42"/>
      <c r="B269" s="43"/>
      <c r="C269" s="44"/>
      <c r="D269" s="43"/>
      <c r="E269" s="43"/>
      <c r="F269" s="43"/>
      <c r="G269" s="43"/>
    </row>
    <row r="270" spans="1:7" x14ac:dyDescent="0.2">
      <c r="A270" s="42"/>
      <c r="B270" s="43"/>
      <c r="C270" s="44"/>
      <c r="D270" s="43"/>
      <c r="E270" s="43"/>
      <c r="F270" s="43"/>
      <c r="G270" s="43"/>
    </row>
    <row r="271" spans="1:7" x14ac:dyDescent="0.2">
      <c r="A271" s="42"/>
      <c r="B271" s="43"/>
      <c r="C271" s="44"/>
      <c r="D271" s="43"/>
      <c r="E271" s="43"/>
      <c r="F271" s="43"/>
      <c r="G271" s="43"/>
    </row>
    <row r="272" spans="1:7" x14ac:dyDescent="0.2">
      <c r="A272" s="42"/>
      <c r="B272" s="43"/>
      <c r="C272" s="44"/>
      <c r="D272" s="43"/>
      <c r="E272" s="43"/>
      <c r="F272" s="43"/>
      <c r="G272" s="43"/>
    </row>
    <row r="273" spans="1:7" x14ac:dyDescent="0.2">
      <c r="A273" s="42"/>
      <c r="B273" s="43"/>
      <c r="C273" s="44"/>
      <c r="D273" s="43"/>
      <c r="E273" s="43"/>
      <c r="F273" s="43"/>
      <c r="G273" s="43"/>
    </row>
    <row r="274" spans="1:7" x14ac:dyDescent="0.2">
      <c r="A274" s="42"/>
      <c r="B274" s="43"/>
      <c r="C274" s="44"/>
      <c r="D274" s="43"/>
      <c r="E274" s="43"/>
      <c r="F274" s="43"/>
      <c r="G274" s="43"/>
    </row>
    <row r="275" spans="1:7" x14ac:dyDescent="0.2">
      <c r="A275" s="42"/>
      <c r="B275" s="43"/>
      <c r="C275" s="44"/>
      <c r="D275" s="43"/>
      <c r="E275" s="43"/>
      <c r="F275" s="43"/>
      <c r="G275" s="43"/>
    </row>
    <row r="276" spans="1:7" x14ac:dyDescent="0.2">
      <c r="A276" s="42"/>
      <c r="B276" s="43"/>
      <c r="C276" s="44"/>
      <c r="D276" s="43"/>
      <c r="E276" s="43"/>
      <c r="F276" s="43"/>
      <c r="G276" s="43"/>
    </row>
    <row r="277" spans="1:7" x14ac:dyDescent="0.2">
      <c r="A277" s="42"/>
      <c r="B277" s="43"/>
      <c r="C277" s="44"/>
      <c r="D277" s="43"/>
      <c r="E277" s="43"/>
      <c r="F277" s="43"/>
      <c r="G277" s="43"/>
    </row>
    <row r="278" spans="1:7" x14ac:dyDescent="0.2">
      <c r="A278" s="42"/>
      <c r="B278" s="43"/>
      <c r="C278" s="44"/>
      <c r="D278" s="43"/>
      <c r="E278" s="43"/>
      <c r="F278" s="43"/>
      <c r="G278" s="43"/>
    </row>
    <row r="279" spans="1:7" x14ac:dyDescent="0.2">
      <c r="A279" s="42"/>
      <c r="B279" s="43"/>
      <c r="C279" s="44"/>
      <c r="D279" s="43"/>
      <c r="E279" s="43"/>
      <c r="F279" s="43"/>
      <c r="G279" s="43"/>
    </row>
    <row r="280" spans="1:7" x14ac:dyDescent="0.2">
      <c r="A280" s="42"/>
      <c r="B280" s="43"/>
      <c r="C280" s="44"/>
      <c r="D280" s="43"/>
      <c r="E280" s="43"/>
      <c r="F280" s="43"/>
      <c r="G280" s="43"/>
    </row>
    <row r="281" spans="1:7" x14ac:dyDescent="0.2">
      <c r="A281" s="42"/>
      <c r="B281" s="43"/>
      <c r="C281" s="44"/>
      <c r="D281" s="43"/>
      <c r="E281" s="43"/>
      <c r="F281" s="43"/>
      <c r="G281" s="43"/>
    </row>
    <row r="282" spans="1:7" x14ac:dyDescent="0.2">
      <c r="A282" s="42"/>
      <c r="B282" s="43"/>
      <c r="C282" s="44"/>
      <c r="D282" s="43"/>
      <c r="E282" s="43"/>
      <c r="F282" s="43"/>
      <c r="G282" s="43"/>
    </row>
    <row r="283" spans="1:7" x14ac:dyDescent="0.2">
      <c r="A283" s="42"/>
      <c r="B283" s="43"/>
      <c r="C283" s="44"/>
      <c r="D283" s="43"/>
      <c r="E283" s="43"/>
      <c r="F283" s="43"/>
      <c r="G283" s="43"/>
    </row>
    <row r="284" spans="1:7" x14ac:dyDescent="0.2">
      <c r="A284" s="42"/>
      <c r="B284" s="43"/>
      <c r="C284" s="44"/>
      <c r="D284" s="43"/>
      <c r="E284" s="43"/>
      <c r="F284" s="43"/>
      <c r="G284" s="43"/>
    </row>
    <row r="285" spans="1:7" x14ac:dyDescent="0.2">
      <c r="A285" s="42"/>
      <c r="B285" s="43"/>
      <c r="C285" s="44"/>
      <c r="D285" s="43"/>
      <c r="E285" s="43"/>
      <c r="F285" s="43"/>
      <c r="G285" s="43"/>
    </row>
    <row r="286" spans="1:7" x14ac:dyDescent="0.2">
      <c r="A286" s="42"/>
      <c r="B286" s="43"/>
      <c r="C286" s="44"/>
      <c r="D286" s="43"/>
      <c r="E286" s="43"/>
      <c r="F286" s="43"/>
      <c r="G286" s="43"/>
    </row>
    <row r="287" spans="1:7" x14ac:dyDescent="0.2">
      <c r="A287" s="42"/>
      <c r="B287" s="43"/>
      <c r="C287" s="44"/>
      <c r="D287" s="43"/>
      <c r="E287" s="43"/>
      <c r="F287" s="43"/>
      <c r="G287" s="43"/>
    </row>
    <row r="288" spans="1:7" x14ac:dyDescent="0.2">
      <c r="A288" s="42"/>
      <c r="B288" s="43"/>
      <c r="C288" s="44"/>
      <c r="D288" s="43"/>
      <c r="E288" s="43"/>
      <c r="F288" s="43"/>
      <c r="G288" s="43"/>
    </row>
    <row r="289" spans="1:7" x14ac:dyDescent="0.2">
      <c r="A289" s="42"/>
      <c r="B289" s="43"/>
      <c r="C289" s="44"/>
      <c r="D289" s="43"/>
      <c r="E289" s="43"/>
      <c r="F289" s="43"/>
      <c r="G289" s="43"/>
    </row>
    <row r="290" spans="1:7" x14ac:dyDescent="0.2">
      <c r="A290" s="42"/>
      <c r="B290" s="43"/>
      <c r="C290" s="44"/>
      <c r="D290" s="43"/>
      <c r="E290" s="43"/>
      <c r="F290" s="43"/>
      <c r="G290" s="43"/>
    </row>
    <row r="291" spans="1:7" x14ac:dyDescent="0.2">
      <c r="A291" s="42"/>
      <c r="B291" s="43"/>
      <c r="C291" s="44"/>
      <c r="D291" s="43"/>
      <c r="E291" s="43"/>
      <c r="F291" s="43"/>
      <c r="G291" s="43"/>
    </row>
    <row r="292" spans="1:7" x14ac:dyDescent="0.2">
      <c r="A292" s="42"/>
      <c r="B292" s="43"/>
      <c r="C292" s="44"/>
      <c r="D292" s="43"/>
      <c r="E292" s="43"/>
      <c r="F292" s="43"/>
      <c r="G292" s="43"/>
    </row>
    <row r="293" spans="1:7" x14ac:dyDescent="0.2">
      <c r="A293" s="42"/>
      <c r="B293" s="43"/>
      <c r="C293" s="44"/>
      <c r="D293" s="43"/>
      <c r="E293" s="43"/>
      <c r="F293" s="43"/>
      <c r="G293" s="43"/>
    </row>
    <row r="294" spans="1:7" x14ac:dyDescent="0.2">
      <c r="A294" s="42"/>
      <c r="B294" s="43"/>
      <c r="C294" s="44"/>
      <c r="D294" s="43"/>
      <c r="E294" s="43"/>
      <c r="F294" s="43"/>
      <c r="G294" s="43"/>
    </row>
    <row r="295" spans="1:7" x14ac:dyDescent="0.2">
      <c r="A295" s="42"/>
      <c r="B295" s="43"/>
      <c r="C295" s="44"/>
      <c r="D295" s="43"/>
      <c r="E295" s="43"/>
      <c r="F295" s="43"/>
      <c r="G295" s="43"/>
    </row>
    <row r="296" spans="1:7" x14ac:dyDescent="0.2">
      <c r="A296" s="42"/>
      <c r="B296" s="43"/>
      <c r="C296" s="44"/>
      <c r="D296" s="43"/>
      <c r="E296" s="43"/>
      <c r="F296" s="43"/>
      <c r="G296" s="43"/>
    </row>
    <row r="297" spans="1:7" x14ac:dyDescent="0.2">
      <c r="A297" s="42"/>
      <c r="B297" s="43"/>
      <c r="C297" s="44"/>
      <c r="D297" s="43"/>
      <c r="E297" s="43"/>
      <c r="F297" s="43"/>
      <c r="G297" s="43"/>
    </row>
    <row r="298" spans="1:7" x14ac:dyDescent="0.2">
      <c r="A298" s="42"/>
      <c r="B298" s="43"/>
      <c r="C298" s="44"/>
      <c r="D298" s="43"/>
      <c r="E298" s="43"/>
      <c r="F298" s="43"/>
      <c r="G298" s="43"/>
    </row>
    <row r="299" spans="1:7" x14ac:dyDescent="0.2">
      <c r="A299" s="42"/>
      <c r="B299" s="43"/>
      <c r="C299" s="44"/>
      <c r="D299" s="43"/>
      <c r="E299" s="43"/>
      <c r="F299" s="43"/>
      <c r="G299" s="43"/>
    </row>
    <row r="300" spans="1:7" x14ac:dyDescent="0.2">
      <c r="A300" s="42"/>
      <c r="B300" s="43"/>
      <c r="C300" s="44"/>
      <c r="D300" s="43"/>
      <c r="E300" s="43"/>
      <c r="F300" s="43"/>
      <c r="G300" s="43"/>
    </row>
    <row r="301" spans="1:7" x14ac:dyDescent="0.2">
      <c r="A301" s="42"/>
      <c r="B301" s="43"/>
      <c r="C301" s="44"/>
      <c r="D301" s="43"/>
      <c r="E301" s="43"/>
      <c r="F301" s="43"/>
      <c r="G301" s="43"/>
    </row>
    <row r="302" spans="1:7" x14ac:dyDescent="0.2">
      <c r="A302" s="42"/>
      <c r="B302" s="43"/>
      <c r="C302" s="44"/>
      <c r="D302" s="43"/>
      <c r="E302" s="43"/>
      <c r="F302" s="43"/>
      <c r="G302" s="43"/>
    </row>
    <row r="303" spans="1:7" x14ac:dyDescent="0.2">
      <c r="A303" s="42"/>
      <c r="B303" s="43"/>
      <c r="C303" s="44"/>
      <c r="D303" s="43"/>
      <c r="E303" s="43"/>
      <c r="F303" s="43"/>
      <c r="G303" s="43"/>
    </row>
    <row r="304" spans="1:7" x14ac:dyDescent="0.2">
      <c r="A304" s="42"/>
      <c r="B304" s="43"/>
      <c r="C304" s="44"/>
      <c r="D304" s="43"/>
      <c r="E304" s="43"/>
      <c r="F304" s="43"/>
      <c r="G304" s="43"/>
    </row>
    <row r="305" spans="1:7" x14ac:dyDescent="0.2">
      <c r="A305" s="42"/>
      <c r="B305" s="43"/>
      <c r="C305" s="44"/>
      <c r="D305" s="43"/>
      <c r="E305" s="43"/>
      <c r="F305" s="43"/>
      <c r="G305" s="43"/>
    </row>
    <row r="306" spans="1:7" x14ac:dyDescent="0.2">
      <c r="A306" s="42"/>
      <c r="B306" s="43"/>
      <c r="C306" s="44"/>
      <c r="D306" s="43"/>
      <c r="E306" s="43"/>
      <c r="F306" s="43"/>
      <c r="G306" s="43"/>
    </row>
    <row r="307" spans="1:7" x14ac:dyDescent="0.2">
      <c r="A307" s="42"/>
      <c r="B307" s="43"/>
      <c r="C307" s="44"/>
      <c r="D307" s="43"/>
      <c r="E307" s="43"/>
      <c r="F307" s="43"/>
      <c r="G307" s="43"/>
    </row>
    <row r="308" spans="1:7" x14ac:dyDescent="0.2">
      <c r="A308" s="42"/>
      <c r="B308" s="43"/>
      <c r="C308" s="44"/>
      <c r="D308" s="43"/>
      <c r="E308" s="43"/>
      <c r="F308" s="43"/>
      <c r="G308" s="43"/>
    </row>
    <row r="309" spans="1:7" x14ac:dyDescent="0.2">
      <c r="A309" s="42"/>
      <c r="B309" s="43"/>
      <c r="C309" s="44"/>
      <c r="D309" s="43"/>
      <c r="E309" s="43"/>
      <c r="F309" s="43"/>
      <c r="G309" s="43"/>
    </row>
    <row r="310" spans="1:7" x14ac:dyDescent="0.2">
      <c r="A310" s="42"/>
      <c r="B310" s="43"/>
      <c r="C310" s="44"/>
      <c r="D310" s="43"/>
      <c r="E310" s="43"/>
      <c r="F310" s="43"/>
      <c r="G310" s="43"/>
    </row>
    <row r="311" spans="1:7" x14ac:dyDescent="0.2">
      <c r="A311" s="42"/>
      <c r="B311" s="43"/>
      <c r="C311" s="44"/>
      <c r="D311" s="43"/>
      <c r="E311" s="43"/>
      <c r="F311" s="43"/>
      <c r="G311" s="43"/>
    </row>
    <row r="312" spans="1:7" x14ac:dyDescent="0.2">
      <c r="A312" s="42"/>
      <c r="B312" s="43"/>
      <c r="C312" s="44"/>
      <c r="D312" s="43"/>
      <c r="E312" s="43"/>
      <c r="F312" s="43"/>
      <c r="G312" s="43"/>
    </row>
    <row r="313" spans="1:7" x14ac:dyDescent="0.2">
      <c r="A313" s="42"/>
      <c r="B313" s="43"/>
      <c r="C313" s="44"/>
      <c r="D313" s="43"/>
      <c r="E313" s="43"/>
      <c r="F313" s="43"/>
      <c r="G313" s="43"/>
    </row>
    <row r="314" spans="1:7" x14ac:dyDescent="0.2">
      <c r="A314" s="42"/>
      <c r="B314" s="43"/>
      <c r="C314" s="44"/>
      <c r="D314" s="43"/>
      <c r="E314" s="43"/>
      <c r="F314" s="43"/>
      <c r="G314" s="43"/>
    </row>
    <row r="315" spans="1:7" x14ac:dyDescent="0.2">
      <c r="A315" s="42"/>
      <c r="B315" s="43"/>
      <c r="C315" s="44"/>
      <c r="D315" s="43"/>
      <c r="E315" s="43"/>
      <c r="F315" s="43"/>
      <c r="G315" s="43"/>
    </row>
    <row r="316" spans="1:7" x14ac:dyDescent="0.2">
      <c r="A316" s="42"/>
      <c r="B316" s="43"/>
      <c r="C316" s="44"/>
      <c r="D316" s="43"/>
      <c r="E316" s="43"/>
      <c r="F316" s="43"/>
      <c r="G316" s="43"/>
    </row>
    <row r="317" spans="1:7" x14ac:dyDescent="0.2">
      <c r="A317" s="42"/>
      <c r="B317" s="43"/>
      <c r="C317" s="44"/>
      <c r="D317" s="43"/>
      <c r="E317" s="43"/>
      <c r="F317" s="43"/>
      <c r="G317" s="43"/>
    </row>
    <row r="318" spans="1:7" x14ac:dyDescent="0.2">
      <c r="A318" s="42"/>
      <c r="B318" s="43"/>
      <c r="C318" s="44"/>
      <c r="D318" s="43"/>
      <c r="E318" s="43"/>
      <c r="F318" s="43"/>
      <c r="G318" s="43"/>
    </row>
    <row r="319" spans="1:7" x14ac:dyDescent="0.2">
      <c r="A319" s="42"/>
      <c r="B319" s="43"/>
      <c r="C319" s="44"/>
      <c r="D319" s="43"/>
      <c r="E319" s="43"/>
      <c r="F319" s="43"/>
      <c r="G319" s="43"/>
    </row>
    <row r="320" spans="1:7" x14ac:dyDescent="0.2">
      <c r="A320" s="42"/>
      <c r="B320" s="43"/>
      <c r="C320" s="44"/>
      <c r="D320" s="43"/>
      <c r="E320" s="43"/>
      <c r="F320" s="43"/>
      <c r="G320" s="43"/>
    </row>
    <row r="321" spans="1:7" x14ac:dyDescent="0.2">
      <c r="A321" s="42"/>
      <c r="B321" s="43"/>
      <c r="C321" s="44"/>
      <c r="D321" s="43"/>
      <c r="E321" s="43"/>
      <c r="F321" s="43"/>
      <c r="G321" s="43"/>
    </row>
    <row r="322" spans="1:7" x14ac:dyDescent="0.2">
      <c r="A322" s="42"/>
      <c r="B322" s="43"/>
      <c r="C322" s="44"/>
      <c r="D322" s="43"/>
      <c r="E322" s="43"/>
      <c r="F322" s="43"/>
      <c r="G322" s="43"/>
    </row>
    <row r="323" spans="1:7" x14ac:dyDescent="0.2">
      <c r="A323" s="42"/>
      <c r="B323" s="43"/>
      <c r="C323" s="44"/>
      <c r="D323" s="43"/>
      <c r="E323" s="43"/>
      <c r="F323" s="43"/>
      <c r="G323" s="43"/>
    </row>
    <row r="324" spans="1:7" x14ac:dyDescent="0.2">
      <c r="A324" s="42"/>
      <c r="B324" s="43"/>
      <c r="C324" s="44"/>
      <c r="D324" s="43"/>
      <c r="E324" s="43"/>
      <c r="F324" s="43"/>
      <c r="G324" s="43"/>
    </row>
    <row r="325" spans="1:7" x14ac:dyDescent="0.2">
      <c r="A325" s="42"/>
      <c r="B325" s="43"/>
      <c r="C325" s="44"/>
      <c r="D325" s="43"/>
      <c r="E325" s="43"/>
      <c r="F325" s="43"/>
      <c r="G325" s="43"/>
    </row>
    <row r="326" spans="1:7" x14ac:dyDescent="0.2">
      <c r="A326" s="42"/>
      <c r="B326" s="43"/>
      <c r="C326" s="44"/>
      <c r="D326" s="43"/>
      <c r="E326" s="43"/>
      <c r="F326" s="43"/>
      <c r="G326" s="43"/>
    </row>
    <row r="327" spans="1:7" x14ac:dyDescent="0.2">
      <c r="A327" s="42"/>
      <c r="B327" s="43"/>
      <c r="C327" s="44"/>
      <c r="D327" s="43"/>
      <c r="E327" s="43"/>
      <c r="F327" s="43"/>
      <c r="G327" s="43"/>
    </row>
    <row r="328" spans="1:7" x14ac:dyDescent="0.2">
      <c r="A328" s="42"/>
      <c r="B328" s="43"/>
      <c r="C328" s="44"/>
      <c r="D328" s="43"/>
      <c r="E328" s="43"/>
      <c r="F328" s="43"/>
      <c r="G328" s="43"/>
    </row>
    <row r="329" spans="1:7" x14ac:dyDescent="0.2">
      <c r="A329" s="42"/>
      <c r="B329" s="43"/>
      <c r="C329" s="44"/>
      <c r="D329" s="43"/>
      <c r="E329" s="43"/>
      <c r="F329" s="43"/>
      <c r="G329" s="43"/>
    </row>
    <row r="330" spans="1:7" x14ac:dyDescent="0.2">
      <c r="A330" s="42"/>
      <c r="B330" s="43"/>
      <c r="C330" s="44"/>
      <c r="D330" s="43"/>
      <c r="E330" s="43"/>
      <c r="F330" s="43"/>
      <c r="G330" s="43"/>
    </row>
    <row r="331" spans="1:7" x14ac:dyDescent="0.2">
      <c r="A331" s="42"/>
      <c r="B331" s="43"/>
      <c r="C331" s="44"/>
      <c r="D331" s="43"/>
      <c r="E331" s="43"/>
      <c r="F331" s="43"/>
      <c r="G331" s="43"/>
    </row>
    <row r="332" spans="1:7" x14ac:dyDescent="0.2">
      <c r="A332" s="42"/>
      <c r="B332" s="43"/>
      <c r="C332" s="44"/>
      <c r="D332" s="43"/>
      <c r="E332" s="43"/>
      <c r="F332" s="43"/>
      <c r="G332" s="43"/>
    </row>
    <row r="333" spans="1:7" x14ac:dyDescent="0.2">
      <c r="A333" s="42"/>
      <c r="B333" s="43"/>
      <c r="C333" s="44"/>
      <c r="D333" s="43"/>
      <c r="E333" s="43"/>
      <c r="F333" s="43"/>
      <c r="G333" s="43"/>
    </row>
    <row r="334" spans="1:7" x14ac:dyDescent="0.2">
      <c r="A334" s="42"/>
      <c r="B334" s="43"/>
      <c r="C334" s="44"/>
      <c r="D334" s="43"/>
      <c r="E334" s="43"/>
      <c r="F334" s="43"/>
      <c r="G334" s="43"/>
    </row>
    <row r="335" spans="1:7" x14ac:dyDescent="0.2">
      <c r="A335" s="42"/>
      <c r="B335" s="43"/>
      <c r="C335" s="44"/>
      <c r="D335" s="43"/>
      <c r="E335" s="43"/>
      <c r="F335" s="43"/>
      <c r="G335" s="43"/>
    </row>
    <row r="336" spans="1:7" x14ac:dyDescent="0.2">
      <c r="A336" s="42"/>
      <c r="B336" s="43"/>
      <c r="C336" s="44"/>
      <c r="D336" s="43"/>
      <c r="E336" s="43"/>
      <c r="F336" s="43"/>
      <c r="G336" s="43"/>
    </row>
    <row r="337" spans="1:7" x14ac:dyDescent="0.2">
      <c r="A337" s="42"/>
      <c r="B337" s="43"/>
      <c r="C337" s="44"/>
      <c r="D337" s="43"/>
      <c r="E337" s="43"/>
      <c r="F337" s="43"/>
      <c r="G337" s="43"/>
    </row>
    <row r="338" spans="1:7" x14ac:dyDescent="0.2">
      <c r="A338" s="42"/>
      <c r="B338" s="43"/>
      <c r="C338" s="44"/>
      <c r="D338" s="43"/>
      <c r="E338" s="43"/>
      <c r="F338" s="43"/>
      <c r="G338" s="43"/>
    </row>
    <row r="339" spans="1:7" x14ac:dyDescent="0.2">
      <c r="A339" s="42"/>
      <c r="B339" s="43"/>
      <c r="C339" s="44"/>
      <c r="D339" s="43"/>
      <c r="E339" s="43"/>
      <c r="F339" s="43"/>
      <c r="G339" s="43"/>
    </row>
    <row r="340" spans="1:7" x14ac:dyDescent="0.2">
      <c r="A340" s="42"/>
      <c r="B340" s="43"/>
      <c r="C340" s="44"/>
      <c r="D340" s="43"/>
      <c r="E340" s="43"/>
      <c r="F340" s="43"/>
      <c r="G340" s="43"/>
    </row>
    <row r="341" spans="1:7" x14ac:dyDescent="0.2">
      <c r="A341" s="42"/>
      <c r="B341" s="43"/>
      <c r="C341" s="44"/>
      <c r="D341" s="43"/>
      <c r="E341" s="43"/>
      <c r="F341" s="43"/>
      <c r="G341" s="43"/>
    </row>
    <row r="342" spans="1:7" x14ac:dyDescent="0.2">
      <c r="A342" s="42"/>
      <c r="B342" s="43"/>
      <c r="C342" s="44"/>
      <c r="D342" s="43"/>
      <c r="E342" s="43"/>
      <c r="F342" s="43"/>
      <c r="G342" s="43"/>
    </row>
    <row r="343" spans="1:7" x14ac:dyDescent="0.2">
      <c r="A343" s="42"/>
      <c r="B343" s="43"/>
      <c r="C343" s="44"/>
      <c r="D343" s="43"/>
      <c r="E343" s="43"/>
      <c r="F343" s="43"/>
      <c r="G343" s="43"/>
    </row>
    <row r="344" spans="1:7" x14ac:dyDescent="0.2">
      <c r="A344" s="42"/>
      <c r="B344" s="43"/>
      <c r="C344" s="44"/>
      <c r="D344" s="43"/>
      <c r="E344" s="43"/>
      <c r="F344" s="43"/>
      <c r="G344" s="43"/>
    </row>
    <row r="345" spans="1:7" x14ac:dyDescent="0.2">
      <c r="A345" s="42"/>
      <c r="B345" s="43"/>
      <c r="C345" s="44"/>
      <c r="D345" s="43"/>
      <c r="E345" s="43"/>
      <c r="F345" s="43"/>
      <c r="G345" s="43"/>
    </row>
    <row r="346" spans="1:7" x14ac:dyDescent="0.2">
      <c r="A346" s="42"/>
      <c r="B346" s="43"/>
      <c r="C346" s="44"/>
      <c r="D346" s="43"/>
      <c r="E346" s="43"/>
      <c r="F346" s="43"/>
      <c r="G346" s="43"/>
    </row>
    <row r="347" spans="1:7" x14ac:dyDescent="0.2">
      <c r="A347" s="42"/>
      <c r="B347" s="43"/>
      <c r="C347" s="44"/>
      <c r="D347" s="43"/>
      <c r="E347" s="43"/>
      <c r="F347" s="43"/>
      <c r="G347" s="43"/>
    </row>
    <row r="348" spans="1:7" x14ac:dyDescent="0.2">
      <c r="A348" s="42"/>
      <c r="B348" s="43"/>
      <c r="C348" s="44"/>
      <c r="D348" s="43"/>
      <c r="E348" s="43"/>
      <c r="F348" s="43"/>
      <c r="G348" s="43"/>
    </row>
    <row r="349" spans="1:7" x14ac:dyDescent="0.2">
      <c r="A349" s="42"/>
      <c r="B349" s="43"/>
      <c r="C349" s="44"/>
      <c r="D349" s="43"/>
      <c r="E349" s="43"/>
      <c r="F349" s="43"/>
      <c r="G349" s="43"/>
    </row>
    <row r="350" spans="1:7" x14ac:dyDescent="0.2">
      <c r="A350" s="42"/>
      <c r="B350" s="43"/>
      <c r="C350" s="44"/>
      <c r="D350" s="43"/>
      <c r="E350" s="43"/>
      <c r="F350" s="43"/>
      <c r="G350" s="43"/>
    </row>
    <row r="351" spans="1:7" x14ac:dyDescent="0.2">
      <c r="A351" s="42"/>
      <c r="B351" s="43"/>
      <c r="C351" s="44"/>
      <c r="D351" s="43"/>
      <c r="E351" s="43"/>
      <c r="F351" s="43"/>
      <c r="G351" s="43"/>
    </row>
    <row r="352" spans="1:7" x14ac:dyDescent="0.2">
      <c r="A352" s="42"/>
      <c r="B352" s="43"/>
      <c r="C352" s="44"/>
      <c r="D352" s="43"/>
      <c r="E352" s="43"/>
      <c r="F352" s="43"/>
      <c r="G352" s="43"/>
    </row>
    <row r="353" spans="1:7" x14ac:dyDescent="0.2">
      <c r="A353" s="42"/>
      <c r="B353" s="43"/>
      <c r="C353" s="44"/>
      <c r="D353" s="43"/>
      <c r="E353" s="43"/>
      <c r="F353" s="43"/>
      <c r="G353" s="43"/>
    </row>
    <row r="354" spans="1:7" x14ac:dyDescent="0.2">
      <c r="A354" s="42"/>
      <c r="B354" s="43"/>
      <c r="C354" s="44"/>
      <c r="D354" s="43"/>
      <c r="E354" s="43"/>
      <c r="F354" s="43"/>
      <c r="G354" s="43"/>
    </row>
    <row r="355" spans="1:7" x14ac:dyDescent="0.2">
      <c r="A355" s="42"/>
      <c r="B355" s="43"/>
      <c r="C355" s="44"/>
      <c r="D355" s="43"/>
      <c r="E355" s="43"/>
      <c r="F355" s="43"/>
      <c r="G355" s="43"/>
    </row>
    <row r="356" spans="1:7" x14ac:dyDescent="0.2">
      <c r="A356" s="42"/>
      <c r="B356" s="43"/>
      <c r="C356" s="44"/>
      <c r="D356" s="43"/>
      <c r="E356" s="43"/>
      <c r="F356" s="43"/>
      <c r="G356" s="43"/>
    </row>
    <row r="357" spans="1:7" x14ac:dyDescent="0.2">
      <c r="A357" s="42"/>
      <c r="B357" s="43"/>
      <c r="C357" s="44"/>
      <c r="D357" s="43"/>
      <c r="E357" s="43"/>
      <c r="F357" s="43"/>
      <c r="G357" s="43"/>
    </row>
    <row r="358" spans="1:7" x14ac:dyDescent="0.2">
      <c r="A358" s="42"/>
      <c r="B358" s="43"/>
      <c r="C358" s="44"/>
      <c r="D358" s="43"/>
      <c r="E358" s="43"/>
      <c r="F358" s="43"/>
      <c r="G358" s="43"/>
    </row>
    <row r="359" spans="1:7" x14ac:dyDescent="0.2">
      <c r="A359" s="42"/>
      <c r="B359" s="43"/>
      <c r="C359" s="44"/>
      <c r="D359" s="43"/>
      <c r="E359" s="43"/>
      <c r="F359" s="43"/>
      <c r="G359" s="43"/>
    </row>
    <row r="360" spans="1:7" x14ac:dyDescent="0.2">
      <c r="A360" s="42"/>
      <c r="B360" s="43"/>
      <c r="C360" s="44"/>
      <c r="D360" s="43"/>
      <c r="E360" s="43"/>
      <c r="F360" s="43"/>
      <c r="G360" s="43"/>
    </row>
    <row r="361" spans="1:7" x14ac:dyDescent="0.2">
      <c r="A361" s="42"/>
      <c r="B361" s="43"/>
      <c r="C361" s="44"/>
      <c r="D361" s="43"/>
      <c r="E361" s="43"/>
      <c r="F361" s="43"/>
      <c r="G361" s="43"/>
    </row>
    <row r="362" spans="1:7" x14ac:dyDescent="0.2">
      <c r="A362" s="42"/>
      <c r="B362" s="43"/>
      <c r="C362" s="44"/>
      <c r="D362" s="43"/>
      <c r="E362" s="43"/>
      <c r="F362" s="43"/>
      <c r="G362" s="43"/>
    </row>
    <row r="363" spans="1:7" x14ac:dyDescent="0.2">
      <c r="A363" s="42"/>
      <c r="B363" s="43"/>
      <c r="C363" s="44"/>
      <c r="D363" s="43"/>
      <c r="E363" s="43"/>
      <c r="F363" s="43"/>
      <c r="G363" s="43"/>
    </row>
    <row r="364" spans="1:7" x14ac:dyDescent="0.2">
      <c r="A364" s="42"/>
      <c r="B364" s="43"/>
      <c r="C364" s="44"/>
      <c r="D364" s="43"/>
      <c r="E364" s="43"/>
      <c r="F364" s="43"/>
      <c r="G364" s="43"/>
    </row>
    <row r="365" spans="1:7" x14ac:dyDescent="0.2">
      <c r="A365" s="42"/>
      <c r="B365" s="43"/>
      <c r="C365" s="44"/>
      <c r="D365" s="43"/>
      <c r="E365" s="43"/>
      <c r="F365" s="43"/>
      <c r="G365" s="43"/>
    </row>
    <row r="366" spans="1:7" x14ac:dyDescent="0.2">
      <c r="A366" s="42"/>
      <c r="B366" s="43"/>
      <c r="C366" s="44"/>
      <c r="D366" s="43"/>
      <c r="E366" s="43"/>
      <c r="F366" s="43"/>
      <c r="G366" s="43"/>
    </row>
    <row r="367" spans="1:7" x14ac:dyDescent="0.2">
      <c r="A367" s="42"/>
      <c r="B367" s="43"/>
      <c r="C367" s="44"/>
      <c r="D367" s="43"/>
      <c r="E367" s="43"/>
      <c r="F367" s="43"/>
      <c r="G367" s="43"/>
    </row>
    <row r="368" spans="1:7" x14ac:dyDescent="0.2">
      <c r="A368" s="42"/>
      <c r="B368" s="43"/>
      <c r="C368" s="44"/>
      <c r="D368" s="43"/>
      <c r="E368" s="43"/>
      <c r="F368" s="43"/>
      <c r="G368" s="43"/>
    </row>
    <row r="369" spans="1:7" x14ac:dyDescent="0.2">
      <c r="A369" s="42"/>
      <c r="B369" s="43"/>
      <c r="C369" s="44"/>
      <c r="D369" s="43"/>
      <c r="E369" s="43"/>
      <c r="F369" s="43"/>
      <c r="G369" s="43"/>
    </row>
    <row r="370" spans="1:7" x14ac:dyDescent="0.2">
      <c r="A370" s="42"/>
      <c r="B370" s="43"/>
      <c r="C370" s="44"/>
      <c r="D370" s="43"/>
      <c r="E370" s="43"/>
      <c r="F370" s="43"/>
      <c r="G370" s="43"/>
    </row>
    <row r="371" spans="1:7" x14ac:dyDescent="0.2">
      <c r="A371" s="42"/>
      <c r="B371" s="43"/>
      <c r="C371" s="44"/>
      <c r="D371" s="43"/>
      <c r="E371" s="43"/>
      <c r="F371" s="43"/>
      <c r="G371" s="43"/>
    </row>
    <row r="372" spans="1:7" x14ac:dyDescent="0.2">
      <c r="A372" s="42"/>
      <c r="B372" s="43"/>
      <c r="C372" s="44"/>
      <c r="D372" s="43"/>
      <c r="E372" s="43"/>
      <c r="F372" s="43"/>
      <c r="G372" s="43"/>
    </row>
    <row r="373" spans="1:7" x14ac:dyDescent="0.2">
      <c r="A373" s="42"/>
      <c r="B373" s="43"/>
      <c r="C373" s="44"/>
      <c r="D373" s="43"/>
      <c r="E373" s="43"/>
      <c r="F373" s="43"/>
      <c r="G373" s="43"/>
    </row>
    <row r="374" spans="1:7" x14ac:dyDescent="0.2">
      <c r="A374" s="42"/>
      <c r="B374" s="43"/>
      <c r="C374" s="44"/>
      <c r="D374" s="43"/>
      <c r="E374" s="43"/>
      <c r="F374" s="43"/>
      <c r="G374" s="43"/>
    </row>
    <row r="375" spans="1:7" x14ac:dyDescent="0.2">
      <c r="A375" s="42"/>
      <c r="B375" s="43"/>
      <c r="C375" s="44"/>
      <c r="D375" s="43"/>
      <c r="E375" s="43"/>
      <c r="F375" s="43"/>
      <c r="G375" s="43"/>
    </row>
    <row r="376" spans="1:7" x14ac:dyDescent="0.2">
      <c r="A376" s="42"/>
      <c r="B376" s="43"/>
      <c r="C376" s="44"/>
      <c r="D376" s="43"/>
      <c r="E376" s="43"/>
      <c r="F376" s="43"/>
      <c r="G376" s="43"/>
    </row>
    <row r="377" spans="1:7" x14ac:dyDescent="0.2">
      <c r="A377" s="42"/>
      <c r="B377" s="43"/>
      <c r="C377" s="44"/>
      <c r="D377" s="43"/>
      <c r="E377" s="43"/>
      <c r="F377" s="43"/>
      <c r="G377" s="43"/>
    </row>
    <row r="378" spans="1:7" x14ac:dyDescent="0.2">
      <c r="A378" s="42"/>
      <c r="B378" s="43"/>
      <c r="C378" s="44"/>
      <c r="D378" s="43"/>
      <c r="E378" s="43"/>
      <c r="F378" s="43"/>
      <c r="G378" s="43"/>
    </row>
    <row r="379" spans="1:7" x14ac:dyDescent="0.2">
      <c r="A379" s="42"/>
      <c r="B379" s="43"/>
      <c r="C379" s="44"/>
      <c r="D379" s="43"/>
      <c r="E379" s="43"/>
      <c r="F379" s="43"/>
      <c r="G379" s="43"/>
    </row>
    <row r="380" spans="1:7" x14ac:dyDescent="0.2">
      <c r="A380" s="42"/>
      <c r="B380" s="43"/>
      <c r="C380" s="44"/>
      <c r="D380" s="43"/>
      <c r="E380" s="43"/>
      <c r="F380" s="43"/>
      <c r="G380" s="43"/>
    </row>
    <row r="381" spans="1:7" x14ac:dyDescent="0.2">
      <c r="A381" s="42"/>
      <c r="B381" s="43"/>
      <c r="C381" s="44"/>
      <c r="D381" s="43"/>
      <c r="E381" s="43"/>
      <c r="F381" s="43"/>
      <c r="G381" s="43"/>
    </row>
    <row r="382" spans="1:7" x14ac:dyDescent="0.2">
      <c r="A382" s="42"/>
      <c r="B382" s="43"/>
      <c r="C382" s="44"/>
      <c r="D382" s="43"/>
      <c r="E382" s="43"/>
      <c r="F382" s="43"/>
      <c r="G382" s="43"/>
    </row>
    <row r="383" spans="1:7" x14ac:dyDescent="0.2">
      <c r="A383" s="42"/>
      <c r="B383" s="43"/>
      <c r="C383" s="44"/>
      <c r="D383" s="43"/>
      <c r="E383" s="43"/>
      <c r="F383" s="43"/>
      <c r="G383" s="43"/>
    </row>
    <row r="384" spans="1:7" x14ac:dyDescent="0.2">
      <c r="A384" s="42"/>
      <c r="B384" s="43"/>
      <c r="C384" s="44"/>
      <c r="D384" s="43"/>
      <c r="E384" s="43"/>
      <c r="F384" s="43"/>
      <c r="G384" s="43"/>
    </row>
    <row r="385" spans="1:7" x14ac:dyDescent="0.2">
      <c r="A385" s="42"/>
      <c r="B385" s="43"/>
      <c r="C385" s="44"/>
      <c r="D385" s="43"/>
      <c r="E385" s="43"/>
      <c r="F385" s="43"/>
      <c r="G385" s="43"/>
    </row>
    <row r="386" spans="1:7" x14ac:dyDescent="0.2">
      <c r="A386" s="42"/>
      <c r="B386" s="43"/>
      <c r="C386" s="44"/>
      <c r="D386" s="43"/>
      <c r="E386" s="43"/>
      <c r="F386" s="43"/>
      <c r="G386" s="43"/>
    </row>
    <row r="387" spans="1:7" x14ac:dyDescent="0.2">
      <c r="A387" s="42"/>
      <c r="B387" s="43"/>
      <c r="C387" s="44"/>
      <c r="D387" s="43"/>
      <c r="E387" s="43"/>
      <c r="F387" s="43"/>
      <c r="G387" s="43"/>
    </row>
    <row r="388" spans="1:7" x14ac:dyDescent="0.2">
      <c r="A388" s="42"/>
      <c r="B388" s="43"/>
      <c r="C388" s="44"/>
      <c r="D388" s="43"/>
      <c r="E388" s="43"/>
      <c r="F388" s="43"/>
      <c r="G388" s="43"/>
    </row>
    <row r="389" spans="1:7" x14ac:dyDescent="0.2">
      <c r="A389" s="42"/>
      <c r="B389" s="43"/>
      <c r="C389" s="44"/>
      <c r="D389" s="43"/>
      <c r="E389" s="43"/>
      <c r="F389" s="43"/>
      <c r="G389" s="43"/>
    </row>
    <row r="390" spans="1:7" x14ac:dyDescent="0.2">
      <c r="A390" s="42"/>
      <c r="B390" s="43"/>
      <c r="C390" s="44"/>
      <c r="D390" s="43"/>
      <c r="E390" s="43"/>
      <c r="F390" s="43"/>
      <c r="G390" s="43"/>
    </row>
    <row r="391" spans="1:7" x14ac:dyDescent="0.2">
      <c r="A391" s="42"/>
      <c r="B391" s="43"/>
      <c r="C391" s="44"/>
      <c r="D391" s="43"/>
      <c r="E391" s="43"/>
      <c r="F391" s="43"/>
      <c r="G391" s="43"/>
    </row>
    <row r="392" spans="1:7" x14ac:dyDescent="0.2">
      <c r="A392" s="42"/>
      <c r="B392" s="43"/>
      <c r="C392" s="44"/>
      <c r="D392" s="43"/>
      <c r="E392" s="43"/>
      <c r="F392" s="43"/>
      <c r="G392" s="43"/>
    </row>
    <row r="393" spans="1:7" x14ac:dyDescent="0.2">
      <c r="A393" s="42"/>
      <c r="B393" s="43"/>
      <c r="C393" s="44"/>
      <c r="D393" s="43"/>
      <c r="E393" s="43"/>
      <c r="F393" s="43"/>
      <c r="G393" s="43"/>
    </row>
    <row r="394" spans="1:7" x14ac:dyDescent="0.2">
      <c r="A394" s="42"/>
      <c r="B394" s="43"/>
      <c r="C394" s="44"/>
      <c r="D394" s="43"/>
      <c r="E394" s="43"/>
      <c r="F394" s="43"/>
      <c r="G394" s="43"/>
    </row>
    <row r="395" spans="1:7" x14ac:dyDescent="0.2">
      <c r="A395" s="42"/>
      <c r="B395" s="43"/>
      <c r="C395" s="44"/>
      <c r="D395" s="43"/>
      <c r="E395" s="43"/>
      <c r="F395" s="43"/>
      <c r="G395" s="43"/>
    </row>
    <row r="396" spans="1:7" x14ac:dyDescent="0.2">
      <c r="A396" s="42"/>
      <c r="B396" s="43"/>
      <c r="C396" s="44"/>
      <c r="D396" s="43"/>
      <c r="E396" s="43"/>
      <c r="F396" s="43"/>
      <c r="G396" s="43"/>
    </row>
    <row r="397" spans="1:7" x14ac:dyDescent="0.2">
      <c r="A397" s="42"/>
      <c r="B397" s="43"/>
      <c r="C397" s="44"/>
      <c r="D397" s="43"/>
      <c r="E397" s="43"/>
      <c r="F397" s="43"/>
      <c r="G397" s="43"/>
    </row>
    <row r="398" spans="1:7" x14ac:dyDescent="0.2">
      <c r="A398" s="42"/>
      <c r="B398" s="43"/>
      <c r="C398" s="44"/>
      <c r="D398" s="43"/>
      <c r="E398" s="43"/>
      <c r="F398" s="43"/>
      <c r="G398" s="43"/>
    </row>
    <row r="399" spans="1:7" x14ac:dyDescent="0.2">
      <c r="A399" s="42"/>
      <c r="B399" s="43"/>
      <c r="C399" s="44"/>
      <c r="D399" s="43"/>
      <c r="E399" s="43"/>
      <c r="F399" s="43"/>
      <c r="G399" s="43"/>
    </row>
    <row r="400" spans="1:7" x14ac:dyDescent="0.2">
      <c r="A400" s="42"/>
      <c r="B400" s="43"/>
      <c r="C400" s="44"/>
      <c r="D400" s="43"/>
      <c r="E400" s="43"/>
      <c r="F400" s="43"/>
      <c r="G400" s="43"/>
    </row>
    <row r="401" spans="1:7" x14ac:dyDescent="0.2">
      <c r="A401" s="42"/>
      <c r="B401" s="43"/>
      <c r="C401" s="44"/>
      <c r="D401" s="43"/>
      <c r="E401" s="43"/>
      <c r="F401" s="43"/>
      <c r="G401" s="43"/>
    </row>
    <row r="402" spans="1:7" x14ac:dyDescent="0.2">
      <c r="A402" s="42"/>
      <c r="B402" s="43"/>
      <c r="C402" s="44"/>
      <c r="D402" s="43"/>
      <c r="E402" s="43"/>
      <c r="F402" s="43"/>
      <c r="G402" s="43"/>
    </row>
    <row r="403" spans="1:7" x14ac:dyDescent="0.2">
      <c r="A403" s="42"/>
      <c r="B403" s="43"/>
      <c r="C403" s="44"/>
      <c r="D403" s="43"/>
      <c r="E403" s="43"/>
      <c r="F403" s="43"/>
      <c r="G403" s="43"/>
    </row>
    <row r="404" spans="1:7" x14ac:dyDescent="0.2">
      <c r="A404" s="42"/>
      <c r="B404" s="43"/>
      <c r="C404" s="44"/>
      <c r="D404" s="43"/>
      <c r="E404" s="43"/>
      <c r="F404" s="43"/>
      <c r="G404" s="43"/>
    </row>
    <row r="405" spans="1:7" x14ac:dyDescent="0.2">
      <c r="A405" s="42"/>
      <c r="B405" s="43"/>
      <c r="C405" s="44"/>
      <c r="D405" s="43"/>
      <c r="E405" s="43"/>
      <c r="F405" s="43"/>
      <c r="G405" s="43"/>
    </row>
    <row r="406" spans="1:7" x14ac:dyDescent="0.2">
      <c r="A406" s="42"/>
      <c r="B406" s="43"/>
      <c r="C406" s="44"/>
      <c r="D406" s="43"/>
      <c r="E406" s="43"/>
      <c r="F406" s="43"/>
      <c r="G406" s="43"/>
    </row>
    <row r="407" spans="1:7" x14ac:dyDescent="0.2">
      <c r="A407" s="42"/>
      <c r="B407" s="43"/>
      <c r="C407" s="44"/>
      <c r="D407" s="43"/>
      <c r="E407" s="43"/>
      <c r="F407" s="43"/>
      <c r="G407" s="43"/>
    </row>
    <row r="408" spans="1:7" x14ac:dyDescent="0.2">
      <c r="A408" s="42"/>
      <c r="B408" s="43"/>
      <c r="C408" s="44"/>
      <c r="D408" s="43"/>
      <c r="E408" s="43"/>
      <c r="F408" s="43"/>
      <c r="G408" s="43"/>
    </row>
    <row r="409" spans="1:7" x14ac:dyDescent="0.2">
      <c r="A409" s="42"/>
      <c r="B409" s="43"/>
      <c r="C409" s="44"/>
      <c r="D409" s="43"/>
      <c r="E409" s="43"/>
      <c r="F409" s="43"/>
      <c r="G409" s="43"/>
    </row>
    <row r="410" spans="1:7" x14ac:dyDescent="0.2">
      <c r="A410" s="42"/>
      <c r="B410" s="43"/>
      <c r="C410" s="44"/>
      <c r="D410" s="43"/>
      <c r="E410" s="43"/>
      <c r="F410" s="43"/>
      <c r="G410" s="43"/>
    </row>
    <row r="411" spans="1:7" x14ac:dyDescent="0.2">
      <c r="A411" s="42"/>
      <c r="B411" s="43"/>
      <c r="C411" s="44"/>
      <c r="D411" s="43"/>
      <c r="E411" s="43"/>
      <c r="F411" s="43"/>
      <c r="G411" s="43"/>
    </row>
    <row r="412" spans="1:7" x14ac:dyDescent="0.2">
      <c r="A412" s="42"/>
      <c r="B412" s="43"/>
      <c r="C412" s="44"/>
      <c r="D412" s="43"/>
      <c r="E412" s="43"/>
      <c r="F412" s="43"/>
      <c r="G412" s="43"/>
    </row>
    <row r="413" spans="1:7" x14ac:dyDescent="0.2">
      <c r="A413" s="42"/>
      <c r="B413" s="43"/>
      <c r="C413" s="44"/>
      <c r="D413" s="43"/>
      <c r="E413" s="43"/>
      <c r="F413" s="43"/>
      <c r="G413" s="43"/>
    </row>
    <row r="414" spans="1:7" x14ac:dyDescent="0.2">
      <c r="A414" s="42"/>
      <c r="B414" s="43"/>
      <c r="C414" s="44"/>
      <c r="D414" s="43"/>
      <c r="E414" s="43"/>
      <c r="F414" s="43"/>
      <c r="G414" s="43"/>
    </row>
    <row r="415" spans="1:7" x14ac:dyDescent="0.2">
      <c r="A415" s="42"/>
      <c r="B415" s="43"/>
      <c r="C415" s="44"/>
      <c r="D415" s="43"/>
      <c r="E415" s="43"/>
      <c r="F415" s="43"/>
      <c r="G415" s="43"/>
    </row>
    <row r="416" spans="1:7" x14ac:dyDescent="0.2">
      <c r="A416" s="42"/>
      <c r="B416" s="43"/>
      <c r="C416" s="44"/>
      <c r="D416" s="43"/>
      <c r="E416" s="43"/>
      <c r="F416" s="43"/>
      <c r="G416" s="43"/>
    </row>
    <row r="417" spans="1:7" x14ac:dyDescent="0.2">
      <c r="A417" s="42"/>
      <c r="B417" s="43"/>
      <c r="C417" s="44"/>
      <c r="D417" s="43"/>
      <c r="E417" s="43"/>
      <c r="F417" s="43"/>
      <c r="G417" s="43"/>
    </row>
    <row r="418" spans="1:7" x14ac:dyDescent="0.2">
      <c r="A418" s="42"/>
      <c r="B418" s="43"/>
      <c r="C418" s="44"/>
      <c r="D418" s="43"/>
      <c r="E418" s="43"/>
      <c r="F418" s="43"/>
      <c r="G418" s="43"/>
    </row>
    <row r="419" spans="1:7" x14ac:dyDescent="0.2">
      <c r="A419" s="42"/>
      <c r="B419" s="43"/>
      <c r="C419" s="44"/>
      <c r="D419" s="43"/>
      <c r="E419" s="43"/>
      <c r="F419" s="43"/>
      <c r="G419" s="43"/>
    </row>
    <row r="420" spans="1:7" x14ac:dyDescent="0.2">
      <c r="A420" s="42"/>
      <c r="B420" s="43"/>
      <c r="C420" s="44"/>
      <c r="D420" s="43"/>
      <c r="E420" s="43"/>
      <c r="F420" s="43"/>
      <c r="G420" s="43"/>
    </row>
    <row r="421" spans="1:7" x14ac:dyDescent="0.2">
      <c r="A421" s="42"/>
      <c r="B421" s="43"/>
      <c r="C421" s="44"/>
      <c r="D421" s="43"/>
      <c r="E421" s="43"/>
      <c r="F421" s="43"/>
      <c r="G421" s="43"/>
    </row>
    <row r="422" spans="1:7" x14ac:dyDescent="0.2">
      <c r="A422" s="42"/>
      <c r="B422" s="43"/>
      <c r="C422" s="44"/>
      <c r="D422" s="43"/>
      <c r="E422" s="43"/>
      <c r="F422" s="43"/>
      <c r="G422" s="43"/>
    </row>
    <row r="423" spans="1:7" x14ac:dyDescent="0.2">
      <c r="A423" s="42"/>
      <c r="B423" s="43"/>
      <c r="C423" s="44"/>
      <c r="D423" s="43"/>
      <c r="E423" s="43"/>
      <c r="F423" s="43"/>
      <c r="G423" s="43"/>
    </row>
    <row r="424" spans="1:7" x14ac:dyDescent="0.2">
      <c r="A424" s="42"/>
      <c r="B424" s="43"/>
      <c r="C424" s="44"/>
      <c r="D424" s="43"/>
      <c r="E424" s="43"/>
      <c r="F424" s="43"/>
      <c r="G424" s="43"/>
    </row>
    <row r="425" spans="1:7" x14ac:dyDescent="0.2">
      <c r="A425" s="42"/>
      <c r="B425" s="43"/>
      <c r="C425" s="44"/>
      <c r="D425" s="43"/>
      <c r="E425" s="43"/>
      <c r="F425" s="43"/>
      <c r="G425" s="43"/>
    </row>
    <row r="426" spans="1:7" x14ac:dyDescent="0.2">
      <c r="A426" s="42"/>
      <c r="B426" s="43"/>
      <c r="C426" s="44"/>
      <c r="D426" s="43"/>
      <c r="E426" s="43"/>
      <c r="F426" s="43"/>
      <c r="G426" s="43"/>
    </row>
    <row r="427" spans="1:7" x14ac:dyDescent="0.2">
      <c r="A427" s="42"/>
      <c r="B427" s="43"/>
      <c r="C427" s="44"/>
      <c r="D427" s="43"/>
      <c r="E427" s="43"/>
      <c r="F427" s="43"/>
      <c r="G427" s="43"/>
    </row>
    <row r="428" spans="1:7" x14ac:dyDescent="0.2">
      <c r="A428" s="42"/>
      <c r="B428" s="43"/>
      <c r="C428" s="44"/>
      <c r="D428" s="43"/>
      <c r="E428" s="43"/>
      <c r="F428" s="43"/>
      <c r="G428" s="43"/>
    </row>
    <row r="429" spans="1:7" x14ac:dyDescent="0.2">
      <c r="A429" s="42"/>
      <c r="B429" s="43"/>
      <c r="C429" s="44"/>
      <c r="D429" s="43"/>
      <c r="E429" s="43"/>
      <c r="F429" s="43"/>
      <c r="G429" s="43"/>
    </row>
    <row r="430" spans="1:7" x14ac:dyDescent="0.2">
      <c r="A430" s="42"/>
      <c r="B430" s="43"/>
      <c r="C430" s="44"/>
      <c r="D430" s="43"/>
      <c r="E430" s="43"/>
      <c r="F430" s="43"/>
      <c r="G430" s="43"/>
    </row>
    <row r="431" spans="1:7" x14ac:dyDescent="0.2">
      <c r="A431" s="42"/>
      <c r="B431" s="43"/>
      <c r="C431" s="44"/>
      <c r="D431" s="43"/>
      <c r="E431" s="43"/>
      <c r="F431" s="43"/>
      <c r="G431" s="43"/>
    </row>
    <row r="432" spans="1:7" x14ac:dyDescent="0.2">
      <c r="A432" s="42"/>
      <c r="B432" s="43"/>
      <c r="C432" s="44"/>
      <c r="D432" s="43"/>
      <c r="E432" s="43"/>
      <c r="F432" s="43"/>
      <c r="G432" s="43"/>
    </row>
    <row r="433" spans="1:7" x14ac:dyDescent="0.2">
      <c r="A433" s="42"/>
      <c r="B433" s="43"/>
      <c r="C433" s="44"/>
      <c r="D433" s="43"/>
      <c r="E433" s="43"/>
      <c r="F433" s="43"/>
      <c r="G433" s="43"/>
    </row>
    <row r="434" spans="1:7" x14ac:dyDescent="0.2">
      <c r="A434" s="42"/>
      <c r="B434" s="43"/>
      <c r="C434" s="44"/>
      <c r="D434" s="43"/>
      <c r="E434" s="43"/>
      <c r="F434" s="43"/>
      <c r="G434" s="43"/>
    </row>
    <row r="435" spans="1:7" x14ac:dyDescent="0.2">
      <c r="A435" s="42"/>
      <c r="B435" s="43"/>
      <c r="C435" s="44"/>
      <c r="D435" s="43"/>
      <c r="E435" s="43"/>
      <c r="F435" s="43"/>
      <c r="G435" s="43"/>
    </row>
    <row r="436" spans="1:7" x14ac:dyDescent="0.2">
      <c r="A436" s="42"/>
      <c r="B436" s="43"/>
      <c r="C436" s="44"/>
      <c r="D436" s="43"/>
      <c r="E436" s="43"/>
      <c r="F436" s="43"/>
      <c r="G436" s="43"/>
    </row>
    <row r="437" spans="1:7" x14ac:dyDescent="0.2">
      <c r="A437" s="42"/>
      <c r="B437" s="43"/>
      <c r="C437" s="44"/>
      <c r="D437" s="43"/>
      <c r="E437" s="43"/>
      <c r="F437" s="43"/>
      <c r="G437" s="43"/>
    </row>
    <row r="438" spans="1:7" x14ac:dyDescent="0.2">
      <c r="A438" s="42"/>
      <c r="B438" s="43"/>
      <c r="C438" s="44"/>
      <c r="D438" s="43"/>
      <c r="E438" s="43"/>
      <c r="F438" s="43"/>
      <c r="G438" s="43"/>
    </row>
    <row r="439" spans="1:7" x14ac:dyDescent="0.2">
      <c r="A439" s="42"/>
      <c r="B439" s="43"/>
      <c r="C439" s="44"/>
      <c r="D439" s="43"/>
      <c r="E439" s="43"/>
      <c r="F439" s="43"/>
      <c r="G439" s="43"/>
    </row>
    <row r="440" spans="1:7" x14ac:dyDescent="0.2">
      <c r="A440" s="42"/>
      <c r="B440" s="43"/>
      <c r="C440" s="44"/>
      <c r="D440" s="43"/>
      <c r="E440" s="43"/>
      <c r="F440" s="43"/>
      <c r="G440" s="43"/>
    </row>
    <row r="441" spans="1:7" x14ac:dyDescent="0.2">
      <c r="A441" s="42"/>
      <c r="B441" s="43"/>
      <c r="C441" s="44"/>
      <c r="D441" s="43"/>
      <c r="E441" s="43"/>
      <c r="F441" s="43"/>
      <c r="G441" s="43"/>
    </row>
    <row r="442" spans="1:7" x14ac:dyDescent="0.2">
      <c r="A442" s="42"/>
      <c r="B442" s="43"/>
      <c r="C442" s="44"/>
      <c r="D442" s="43"/>
      <c r="E442" s="43"/>
      <c r="F442" s="43"/>
      <c r="G442" s="43"/>
    </row>
    <row r="443" spans="1:7" x14ac:dyDescent="0.2">
      <c r="A443" s="42"/>
      <c r="B443" s="43"/>
      <c r="C443" s="44"/>
      <c r="D443" s="43"/>
      <c r="E443" s="43"/>
      <c r="F443" s="43"/>
      <c r="G443" s="43"/>
    </row>
    <row r="444" spans="1:7" x14ac:dyDescent="0.2">
      <c r="A444" s="42"/>
      <c r="B444" s="43"/>
      <c r="C444" s="44"/>
      <c r="D444" s="43"/>
      <c r="E444" s="43"/>
      <c r="F444" s="43"/>
      <c r="G444" s="43"/>
    </row>
    <row r="445" spans="1:7" x14ac:dyDescent="0.2">
      <c r="A445" s="42"/>
      <c r="B445" s="43"/>
      <c r="C445" s="44"/>
      <c r="D445" s="43"/>
      <c r="E445" s="43"/>
      <c r="F445" s="43"/>
      <c r="G445" s="43"/>
    </row>
    <row r="446" spans="1:7" x14ac:dyDescent="0.2">
      <c r="A446" s="42"/>
      <c r="B446" s="43"/>
      <c r="C446" s="44"/>
      <c r="D446" s="43"/>
      <c r="E446" s="43"/>
      <c r="F446" s="43"/>
      <c r="G446" s="43"/>
    </row>
    <row r="447" spans="1:7" x14ac:dyDescent="0.2">
      <c r="A447" s="42"/>
      <c r="B447" s="43"/>
      <c r="C447" s="44"/>
      <c r="D447" s="43"/>
      <c r="E447" s="43"/>
      <c r="F447" s="43"/>
      <c r="G447" s="43"/>
    </row>
    <row r="448" spans="1:7" x14ac:dyDescent="0.2">
      <c r="A448" s="42"/>
      <c r="B448" s="43"/>
      <c r="C448" s="44"/>
      <c r="D448" s="43"/>
      <c r="E448" s="43"/>
      <c r="F448" s="43"/>
      <c r="G448" s="43"/>
    </row>
    <row r="449" spans="1:7" x14ac:dyDescent="0.2">
      <c r="A449" s="42"/>
      <c r="B449" s="43"/>
      <c r="C449" s="44"/>
      <c r="D449" s="43"/>
      <c r="E449" s="43"/>
      <c r="F449" s="43"/>
      <c r="G449" s="43"/>
    </row>
    <row r="450" spans="1:7" x14ac:dyDescent="0.2">
      <c r="A450" s="42"/>
      <c r="B450" s="43"/>
      <c r="C450" s="44"/>
      <c r="D450" s="43"/>
      <c r="E450" s="43"/>
      <c r="F450" s="43"/>
      <c r="G450" s="43"/>
    </row>
    <row r="451" spans="1:7" x14ac:dyDescent="0.2">
      <c r="A451" s="42"/>
      <c r="B451" s="43"/>
      <c r="C451" s="44"/>
      <c r="D451" s="43"/>
      <c r="E451" s="43"/>
      <c r="F451" s="43"/>
      <c r="G451" s="43"/>
    </row>
    <row r="452" spans="1:7" x14ac:dyDescent="0.2">
      <c r="A452" s="42"/>
      <c r="B452" s="43"/>
      <c r="C452" s="44"/>
      <c r="D452" s="43"/>
      <c r="E452" s="43"/>
      <c r="F452" s="43"/>
      <c r="G452" s="43"/>
    </row>
    <row r="453" spans="1:7" x14ac:dyDescent="0.2">
      <c r="A453" s="42"/>
      <c r="B453" s="43"/>
      <c r="C453" s="44"/>
      <c r="D453" s="43"/>
      <c r="E453" s="43"/>
      <c r="F453" s="43"/>
      <c r="G453" s="43"/>
    </row>
  </sheetData>
  <mergeCells count="5">
    <mergeCell ref="A6:G6"/>
    <mergeCell ref="A7:G7"/>
    <mergeCell ref="A9:A10"/>
    <mergeCell ref="B9:D9"/>
    <mergeCell ref="E9:G9"/>
  </mergeCells>
  <printOptions horizontalCentered="1"/>
  <pageMargins left="0.19685039370078741" right="0.19685039370078741" top="0.59055118110236227" bottom="0.78740157480314965" header="0.51181102362204722" footer="0.51181102362204722"/>
  <pageSetup paperSize="9" scale="8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rgb="FF0070C0"/>
  </sheetPr>
  <dimension ref="A1:G453"/>
  <sheetViews>
    <sheetView view="pageBreakPreview" zoomScaleNormal="100" zoomScaleSheetLayoutView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13" sqref="B13"/>
    </sheetView>
  </sheetViews>
  <sheetFormatPr defaultRowHeight="11.25" x14ac:dyDescent="0.2"/>
  <cols>
    <col min="1" max="1" width="45.83203125" style="7" customWidth="1"/>
    <col min="2" max="2" width="18.83203125" style="2" customWidth="1"/>
    <col min="3" max="3" width="18.83203125" style="8" customWidth="1"/>
    <col min="4" max="4" width="13.83203125" style="2" customWidth="1"/>
    <col min="5" max="6" width="18.83203125" style="2" customWidth="1"/>
    <col min="7" max="7" width="13.83203125" style="2" customWidth="1"/>
    <col min="8" max="16384" width="9.33203125" style="2"/>
  </cols>
  <sheetData>
    <row r="1" spans="1:7" x14ac:dyDescent="0.2">
      <c r="A1" s="1"/>
      <c r="C1" s="2"/>
      <c r="D1" s="1"/>
      <c r="E1" s="1"/>
      <c r="F1" s="3"/>
      <c r="G1" s="1"/>
    </row>
    <row r="2" spans="1:7" x14ac:dyDescent="0.2">
      <c r="A2" s="1"/>
      <c r="C2" s="2"/>
      <c r="D2" s="1"/>
      <c r="E2" s="1"/>
      <c r="F2" s="4"/>
      <c r="G2" s="1"/>
    </row>
    <row r="3" spans="1:7" x14ac:dyDescent="0.2">
      <c r="A3" s="1"/>
      <c r="C3" s="2"/>
      <c r="D3" s="1"/>
      <c r="E3" s="1"/>
      <c r="F3" s="4"/>
      <c r="G3" s="1"/>
    </row>
    <row r="4" spans="1:7" x14ac:dyDescent="0.2">
      <c r="A4" s="1"/>
      <c r="C4" s="2"/>
      <c r="D4" s="1"/>
      <c r="E4" s="1"/>
      <c r="F4" s="4"/>
      <c r="G4" s="1"/>
    </row>
    <row r="5" spans="1:7" x14ac:dyDescent="0.2">
      <c r="A5" s="5"/>
      <c r="B5" s="5"/>
      <c r="C5" s="5"/>
      <c r="D5" s="5"/>
      <c r="E5" s="5"/>
      <c r="F5" s="5"/>
      <c r="G5" s="5"/>
    </row>
    <row r="6" spans="1:7" ht="23.25" customHeight="1" x14ac:dyDescent="0.2">
      <c r="A6" s="54" t="s">
        <v>448</v>
      </c>
      <c r="B6" s="54"/>
      <c r="C6" s="54"/>
      <c r="D6" s="54"/>
      <c r="E6" s="54"/>
      <c r="F6" s="54"/>
      <c r="G6" s="54"/>
    </row>
    <row r="7" spans="1:7" ht="12.75" x14ac:dyDescent="0.2">
      <c r="A7" s="54" t="str">
        <f>"WYDATKI "&amp;(UPPER(MID([14]Table!$D$26,10,99)))</f>
        <v>WYDATKI WESOŁA</v>
      </c>
      <c r="B7" s="54"/>
      <c r="C7" s="54"/>
      <c r="D7" s="54"/>
      <c r="E7" s="54"/>
      <c r="F7" s="54"/>
      <c r="G7" s="54"/>
    </row>
    <row r="8" spans="1:7" x14ac:dyDescent="0.2">
      <c r="A8" s="2"/>
      <c r="C8" s="2"/>
    </row>
    <row r="9" spans="1:7" s="12" customFormat="1" ht="18" customHeight="1" x14ac:dyDescent="0.2">
      <c r="A9" s="55" t="s">
        <v>2</v>
      </c>
      <c r="B9" s="56" t="s">
        <v>3</v>
      </c>
      <c r="C9" s="56"/>
      <c r="D9" s="56"/>
      <c r="E9" s="56" t="s">
        <v>12</v>
      </c>
      <c r="F9" s="56"/>
      <c r="G9" s="56"/>
    </row>
    <row r="10" spans="1:7" s="14" customFormat="1" ht="23.25" customHeight="1" x14ac:dyDescent="0.2">
      <c r="A10" s="55"/>
      <c r="B10" s="13" t="s">
        <v>3</v>
      </c>
      <c r="C10" s="13" t="s">
        <v>1</v>
      </c>
      <c r="D10" s="13" t="s">
        <v>13</v>
      </c>
      <c r="E10" s="13" t="s">
        <v>3</v>
      </c>
      <c r="F10" s="13" t="s">
        <v>1</v>
      </c>
      <c r="G10" s="13" t="s">
        <v>14</v>
      </c>
    </row>
    <row r="11" spans="1:7" s="50" customFormat="1" ht="9.75" x14ac:dyDescent="0.2">
      <c r="A11" s="48">
        <v>1</v>
      </c>
      <c r="B11" s="49">
        <v>2</v>
      </c>
      <c r="C11" s="49">
        <v>3</v>
      </c>
      <c r="D11" s="49">
        <v>4</v>
      </c>
      <c r="E11" s="49">
        <v>5</v>
      </c>
      <c r="F11" s="49">
        <v>6</v>
      </c>
      <c r="G11" s="49">
        <v>7</v>
      </c>
    </row>
    <row r="12" spans="1:7" s="6" customFormat="1" x14ac:dyDescent="0.2">
      <c r="A12" s="15" t="s">
        <v>0</v>
      </c>
      <c r="B12" s="16">
        <v>175054517</v>
      </c>
      <c r="C12" s="17">
        <v>89212305.900000006</v>
      </c>
      <c r="D12" s="18">
        <v>50.962584358999997</v>
      </c>
      <c r="E12" s="16">
        <v>90358176</v>
      </c>
      <c r="F12" s="17">
        <v>45046913.789999999</v>
      </c>
      <c r="G12" s="18">
        <v>49.853721913999998</v>
      </c>
    </row>
    <row r="13" spans="1:7" x14ac:dyDescent="0.2">
      <c r="A13" s="19" t="s">
        <v>15</v>
      </c>
      <c r="B13" s="16">
        <v>2069569</v>
      </c>
      <c r="C13" s="17">
        <v>881223.03</v>
      </c>
      <c r="D13" s="18">
        <v>42.580026566000001</v>
      </c>
      <c r="E13" s="16">
        <v>2069569</v>
      </c>
      <c r="F13" s="17">
        <v>881223.03</v>
      </c>
      <c r="G13" s="18">
        <v>42.580026566000001</v>
      </c>
    </row>
    <row r="14" spans="1:7" x14ac:dyDescent="0.2">
      <c r="A14" s="20" t="s">
        <v>16</v>
      </c>
      <c r="B14" s="21">
        <v>2069569</v>
      </c>
      <c r="C14" s="22">
        <v>881223.03</v>
      </c>
      <c r="D14" s="23">
        <v>42.580026566000001</v>
      </c>
      <c r="E14" s="21">
        <v>2069569</v>
      </c>
      <c r="F14" s="22">
        <v>881223.03</v>
      </c>
      <c r="G14" s="23">
        <v>42.580026566000001</v>
      </c>
    </row>
    <row r="15" spans="1:7" x14ac:dyDescent="0.2">
      <c r="A15" s="24" t="s">
        <v>17</v>
      </c>
      <c r="B15" s="25">
        <v>1996569</v>
      </c>
      <c r="C15" s="26">
        <v>868045.39</v>
      </c>
      <c r="D15" s="27">
        <v>43.476854043000003</v>
      </c>
      <c r="E15" s="25">
        <v>1996569</v>
      </c>
      <c r="F15" s="26">
        <v>868045.39</v>
      </c>
      <c r="G15" s="27">
        <v>43.476854043000003</v>
      </c>
    </row>
    <row r="16" spans="1:7" x14ac:dyDescent="0.2">
      <c r="A16" s="28" t="s">
        <v>18</v>
      </c>
      <c r="B16" s="29">
        <v>1994569</v>
      </c>
      <c r="C16" s="30">
        <v>868045.39</v>
      </c>
      <c r="D16" s="31">
        <v>43.520449280000001</v>
      </c>
      <c r="E16" s="29">
        <v>1994569</v>
      </c>
      <c r="F16" s="30">
        <v>868045.39</v>
      </c>
      <c r="G16" s="31">
        <v>43.520449280000001</v>
      </c>
    </row>
    <row r="17" spans="1:7" x14ac:dyDescent="0.2">
      <c r="A17" s="28" t="s">
        <v>19</v>
      </c>
      <c r="B17" s="29">
        <v>2000</v>
      </c>
      <c r="C17" s="32">
        <v>0</v>
      </c>
      <c r="D17" s="33">
        <v>0</v>
      </c>
      <c r="E17" s="29">
        <v>2000</v>
      </c>
      <c r="F17" s="32">
        <v>0</v>
      </c>
      <c r="G17" s="33">
        <v>0</v>
      </c>
    </row>
    <row r="18" spans="1:7" x14ac:dyDescent="0.2">
      <c r="A18" s="24" t="s">
        <v>20</v>
      </c>
      <c r="B18" s="25">
        <v>38000</v>
      </c>
      <c r="C18" s="26">
        <v>10840.64</v>
      </c>
      <c r="D18" s="27">
        <v>28.527999999999999</v>
      </c>
      <c r="E18" s="25">
        <v>38000</v>
      </c>
      <c r="F18" s="26">
        <v>10840.64</v>
      </c>
      <c r="G18" s="27">
        <v>28.527999999999999</v>
      </c>
    </row>
    <row r="19" spans="1:7" x14ac:dyDescent="0.2">
      <c r="A19" s="28" t="s">
        <v>21</v>
      </c>
      <c r="B19" s="29">
        <v>38000</v>
      </c>
      <c r="C19" s="30">
        <v>10840.64</v>
      </c>
      <c r="D19" s="31">
        <v>28.527999999999999</v>
      </c>
      <c r="E19" s="29">
        <v>38000</v>
      </c>
      <c r="F19" s="30">
        <v>10840.64</v>
      </c>
      <c r="G19" s="31">
        <v>28.527999999999999</v>
      </c>
    </row>
    <row r="20" spans="1:7" x14ac:dyDescent="0.2">
      <c r="A20" s="24" t="s">
        <v>22</v>
      </c>
      <c r="B20" s="25">
        <v>35000</v>
      </c>
      <c r="C20" s="26">
        <v>2337</v>
      </c>
      <c r="D20" s="27">
        <v>6.6771428569999998</v>
      </c>
      <c r="E20" s="25">
        <v>35000</v>
      </c>
      <c r="F20" s="26">
        <v>2337</v>
      </c>
      <c r="G20" s="27">
        <v>6.6771428569999998</v>
      </c>
    </row>
    <row r="21" spans="1:7" ht="22.5" x14ac:dyDescent="0.2">
      <c r="A21" s="19" t="s">
        <v>23</v>
      </c>
      <c r="B21" s="16">
        <v>1702286</v>
      </c>
      <c r="C21" s="17">
        <v>374458.06</v>
      </c>
      <c r="D21" s="18">
        <v>21.99736472</v>
      </c>
      <c r="E21" s="16">
        <v>1702286</v>
      </c>
      <c r="F21" s="17">
        <v>374458.06</v>
      </c>
      <c r="G21" s="18">
        <v>21.99736472</v>
      </c>
    </row>
    <row r="22" spans="1:7" ht="33.75" x14ac:dyDescent="0.2">
      <c r="A22" s="20" t="s">
        <v>26</v>
      </c>
      <c r="B22" s="21">
        <v>1580742</v>
      </c>
      <c r="C22" s="22">
        <v>351893.58</v>
      </c>
      <c r="D22" s="23">
        <v>22.261291216</v>
      </c>
      <c r="E22" s="21">
        <v>1580742</v>
      </c>
      <c r="F22" s="22">
        <v>351893.58</v>
      </c>
      <c r="G22" s="23">
        <v>22.261291216</v>
      </c>
    </row>
    <row r="23" spans="1:7" ht="21" x14ac:dyDescent="0.2">
      <c r="A23" s="24" t="s">
        <v>27</v>
      </c>
      <c r="B23" s="25">
        <v>446299</v>
      </c>
      <c r="C23" s="26">
        <v>168315.1</v>
      </c>
      <c r="D23" s="27">
        <v>37.713528373999999</v>
      </c>
      <c r="E23" s="25">
        <v>446299</v>
      </c>
      <c r="F23" s="26">
        <v>168315.1</v>
      </c>
      <c r="G23" s="27">
        <v>37.713528373999999</v>
      </c>
    </row>
    <row r="24" spans="1:7" ht="21" x14ac:dyDescent="0.2">
      <c r="A24" s="24" t="s">
        <v>28</v>
      </c>
      <c r="B24" s="25">
        <v>879043</v>
      </c>
      <c r="C24" s="26">
        <v>63672.5</v>
      </c>
      <c r="D24" s="27">
        <v>7.2433885489999996</v>
      </c>
      <c r="E24" s="25">
        <v>879043</v>
      </c>
      <c r="F24" s="26">
        <v>63672.5</v>
      </c>
      <c r="G24" s="27">
        <v>7.2433885489999996</v>
      </c>
    </row>
    <row r="25" spans="1:7" x14ac:dyDescent="0.2">
      <c r="A25" s="24" t="s">
        <v>29</v>
      </c>
      <c r="B25" s="25">
        <v>248000</v>
      </c>
      <c r="C25" s="26">
        <v>117745.98</v>
      </c>
      <c r="D25" s="27">
        <v>47.478217741999998</v>
      </c>
      <c r="E25" s="25">
        <v>248000</v>
      </c>
      <c r="F25" s="26">
        <v>117745.98</v>
      </c>
      <c r="G25" s="27">
        <v>47.478217741999998</v>
      </c>
    </row>
    <row r="26" spans="1:7" ht="21" x14ac:dyDescent="0.2">
      <c r="A26" s="24" t="s">
        <v>30</v>
      </c>
      <c r="B26" s="25">
        <v>7400</v>
      </c>
      <c r="C26" s="26">
        <v>2160</v>
      </c>
      <c r="D26" s="27">
        <v>29.189189189</v>
      </c>
      <c r="E26" s="25">
        <v>7400</v>
      </c>
      <c r="F26" s="26">
        <v>2160</v>
      </c>
      <c r="G26" s="27">
        <v>29.189189189</v>
      </c>
    </row>
    <row r="27" spans="1:7" ht="22.5" x14ac:dyDescent="0.2">
      <c r="A27" s="20" t="s">
        <v>31</v>
      </c>
      <c r="B27" s="21">
        <v>107544</v>
      </c>
      <c r="C27" s="22">
        <v>15748.48</v>
      </c>
      <c r="D27" s="23">
        <v>14.643755113999999</v>
      </c>
      <c r="E27" s="21">
        <v>107544</v>
      </c>
      <c r="F27" s="22">
        <v>15748.48</v>
      </c>
      <c r="G27" s="23">
        <v>14.643755113999999</v>
      </c>
    </row>
    <row r="28" spans="1:7" ht="21" x14ac:dyDescent="0.2">
      <c r="A28" s="24" t="s">
        <v>32</v>
      </c>
      <c r="B28" s="25">
        <v>5015</v>
      </c>
      <c r="C28" s="26">
        <v>307.5</v>
      </c>
      <c r="D28" s="27">
        <v>6.1316051839999997</v>
      </c>
      <c r="E28" s="25">
        <v>5015</v>
      </c>
      <c r="F28" s="26">
        <v>307.5</v>
      </c>
      <c r="G28" s="27">
        <v>6.1316051839999997</v>
      </c>
    </row>
    <row r="29" spans="1:7" ht="21" x14ac:dyDescent="0.2">
      <c r="A29" s="24" t="s">
        <v>33</v>
      </c>
      <c r="B29" s="25">
        <v>102529</v>
      </c>
      <c r="C29" s="26">
        <v>15440.98</v>
      </c>
      <c r="D29" s="27">
        <v>15.060109822999999</v>
      </c>
      <c r="E29" s="25">
        <v>102529</v>
      </c>
      <c r="F29" s="26">
        <v>15440.98</v>
      </c>
      <c r="G29" s="27">
        <v>15.060109822999999</v>
      </c>
    </row>
    <row r="30" spans="1:7" x14ac:dyDescent="0.2">
      <c r="A30" s="20" t="s">
        <v>34</v>
      </c>
      <c r="B30" s="21">
        <v>14000</v>
      </c>
      <c r="C30" s="22">
        <v>6816</v>
      </c>
      <c r="D30" s="23">
        <v>48.685714286</v>
      </c>
      <c r="E30" s="21">
        <v>14000</v>
      </c>
      <c r="F30" s="22">
        <v>6816</v>
      </c>
      <c r="G30" s="23">
        <v>48.685714286</v>
      </c>
    </row>
    <row r="31" spans="1:7" x14ac:dyDescent="0.2">
      <c r="A31" s="24" t="s">
        <v>36</v>
      </c>
      <c r="B31" s="25">
        <v>14000</v>
      </c>
      <c r="C31" s="26">
        <v>6816</v>
      </c>
      <c r="D31" s="27">
        <v>48.685714286</v>
      </c>
      <c r="E31" s="25">
        <v>14000</v>
      </c>
      <c r="F31" s="26">
        <v>6816</v>
      </c>
      <c r="G31" s="27">
        <v>48.685714286</v>
      </c>
    </row>
    <row r="32" spans="1:7" ht="22.5" x14ac:dyDescent="0.2">
      <c r="A32" s="19" t="s">
        <v>37</v>
      </c>
      <c r="B32" s="16">
        <v>4244888</v>
      </c>
      <c r="C32" s="17">
        <v>1328861.92</v>
      </c>
      <c r="D32" s="18">
        <v>31.304993676999999</v>
      </c>
      <c r="E32" s="16">
        <v>4244888</v>
      </c>
      <c r="F32" s="17">
        <v>1328861.92</v>
      </c>
      <c r="G32" s="18">
        <v>31.304993676999999</v>
      </c>
    </row>
    <row r="33" spans="1:7" x14ac:dyDescent="0.2">
      <c r="A33" s="20" t="s">
        <v>38</v>
      </c>
      <c r="B33" s="21">
        <v>1707620</v>
      </c>
      <c r="C33" s="22">
        <v>653239.56999999995</v>
      </c>
      <c r="D33" s="23">
        <v>38.254387393000002</v>
      </c>
      <c r="E33" s="21">
        <v>1707620</v>
      </c>
      <c r="F33" s="22">
        <v>653239.56999999995</v>
      </c>
      <c r="G33" s="23">
        <v>38.254387393000002</v>
      </c>
    </row>
    <row r="34" spans="1:7" x14ac:dyDescent="0.2">
      <c r="A34" s="24" t="s">
        <v>39</v>
      </c>
      <c r="B34" s="25">
        <v>1240000</v>
      </c>
      <c r="C34" s="26">
        <v>456484.41</v>
      </c>
      <c r="D34" s="27">
        <v>36.813258871000002</v>
      </c>
      <c r="E34" s="25">
        <v>1240000</v>
      </c>
      <c r="F34" s="26">
        <v>456484.41</v>
      </c>
      <c r="G34" s="27">
        <v>36.813258871000002</v>
      </c>
    </row>
    <row r="35" spans="1:7" x14ac:dyDescent="0.2">
      <c r="A35" s="28" t="s">
        <v>40</v>
      </c>
      <c r="B35" s="29">
        <v>650000</v>
      </c>
      <c r="C35" s="30">
        <v>252907.81</v>
      </c>
      <c r="D35" s="31">
        <v>38.908893845999998</v>
      </c>
      <c r="E35" s="29">
        <v>650000</v>
      </c>
      <c r="F35" s="30">
        <v>252907.81</v>
      </c>
      <c r="G35" s="31">
        <v>38.908893845999998</v>
      </c>
    </row>
    <row r="36" spans="1:7" x14ac:dyDescent="0.2">
      <c r="A36" s="28" t="s">
        <v>41</v>
      </c>
      <c r="B36" s="29">
        <v>350000</v>
      </c>
      <c r="C36" s="30">
        <v>81254.53</v>
      </c>
      <c r="D36" s="31">
        <v>23.215579999999999</v>
      </c>
      <c r="E36" s="29">
        <v>350000</v>
      </c>
      <c r="F36" s="30">
        <v>81254.53</v>
      </c>
      <c r="G36" s="31">
        <v>23.215579999999999</v>
      </c>
    </row>
    <row r="37" spans="1:7" x14ac:dyDescent="0.2">
      <c r="A37" s="28" t="s">
        <v>42</v>
      </c>
      <c r="B37" s="29">
        <v>240000</v>
      </c>
      <c r="C37" s="30">
        <v>122322.07</v>
      </c>
      <c r="D37" s="31">
        <v>50.967529167000002</v>
      </c>
      <c r="E37" s="29">
        <v>240000</v>
      </c>
      <c r="F37" s="30">
        <v>122322.07</v>
      </c>
      <c r="G37" s="31">
        <v>50.967529167000002</v>
      </c>
    </row>
    <row r="38" spans="1:7" x14ac:dyDescent="0.2">
      <c r="A38" s="24" t="s">
        <v>43</v>
      </c>
      <c r="B38" s="25">
        <v>10620</v>
      </c>
      <c r="C38" s="26">
        <v>4500</v>
      </c>
      <c r="D38" s="27">
        <v>42.372881356000001</v>
      </c>
      <c r="E38" s="25">
        <v>10620</v>
      </c>
      <c r="F38" s="26">
        <v>4500</v>
      </c>
      <c r="G38" s="27">
        <v>42.372881356000001</v>
      </c>
    </row>
    <row r="39" spans="1:7" x14ac:dyDescent="0.2">
      <c r="A39" s="24" t="s">
        <v>44</v>
      </c>
      <c r="B39" s="25">
        <v>304000</v>
      </c>
      <c r="C39" s="26">
        <v>140000</v>
      </c>
      <c r="D39" s="27">
        <v>46.052631579</v>
      </c>
      <c r="E39" s="25">
        <v>304000</v>
      </c>
      <c r="F39" s="26">
        <v>140000</v>
      </c>
      <c r="G39" s="27">
        <v>46.052631579</v>
      </c>
    </row>
    <row r="40" spans="1:7" x14ac:dyDescent="0.2">
      <c r="A40" s="24" t="s">
        <v>45</v>
      </c>
      <c r="B40" s="25">
        <v>27000</v>
      </c>
      <c r="C40" s="26">
        <v>3047.76</v>
      </c>
      <c r="D40" s="27">
        <v>11.288</v>
      </c>
      <c r="E40" s="25">
        <v>27000</v>
      </c>
      <c r="F40" s="26">
        <v>3047.76</v>
      </c>
      <c r="G40" s="27">
        <v>11.288</v>
      </c>
    </row>
    <row r="41" spans="1:7" x14ac:dyDescent="0.2">
      <c r="A41" s="24" t="s">
        <v>46</v>
      </c>
      <c r="B41" s="25">
        <v>17000</v>
      </c>
      <c r="C41" s="26">
        <v>6000</v>
      </c>
      <c r="D41" s="27">
        <v>35.294117647</v>
      </c>
      <c r="E41" s="25">
        <v>17000</v>
      </c>
      <c r="F41" s="26">
        <v>6000</v>
      </c>
      <c r="G41" s="27">
        <v>35.294117647</v>
      </c>
    </row>
    <row r="42" spans="1:7" ht="21" x14ac:dyDescent="0.2">
      <c r="A42" s="24" t="s">
        <v>47</v>
      </c>
      <c r="B42" s="25">
        <v>11000</v>
      </c>
      <c r="C42" s="26">
        <v>4500</v>
      </c>
      <c r="D42" s="27">
        <v>40.909090909</v>
      </c>
      <c r="E42" s="25">
        <v>11000</v>
      </c>
      <c r="F42" s="26">
        <v>4500</v>
      </c>
      <c r="G42" s="27">
        <v>40.909090909</v>
      </c>
    </row>
    <row r="43" spans="1:7" x14ac:dyDescent="0.2">
      <c r="A43" s="28" t="s">
        <v>48</v>
      </c>
      <c r="B43" s="29">
        <v>11000</v>
      </c>
      <c r="C43" s="30">
        <v>4500</v>
      </c>
      <c r="D43" s="31">
        <v>40.909090909</v>
      </c>
      <c r="E43" s="29">
        <v>11000</v>
      </c>
      <c r="F43" s="30">
        <v>4500</v>
      </c>
      <c r="G43" s="31">
        <v>40.909090909</v>
      </c>
    </row>
    <row r="44" spans="1:7" ht="21" x14ac:dyDescent="0.2">
      <c r="A44" s="24" t="s">
        <v>49</v>
      </c>
      <c r="B44" s="25">
        <v>20000</v>
      </c>
      <c r="C44" s="36">
        <v>0</v>
      </c>
      <c r="D44" s="37">
        <v>0</v>
      </c>
      <c r="E44" s="25">
        <v>20000</v>
      </c>
      <c r="F44" s="36">
        <v>0</v>
      </c>
      <c r="G44" s="37">
        <v>0</v>
      </c>
    </row>
    <row r="45" spans="1:7" ht="21" x14ac:dyDescent="0.2">
      <c r="A45" s="24" t="s">
        <v>50</v>
      </c>
      <c r="B45" s="25">
        <v>78000</v>
      </c>
      <c r="C45" s="26">
        <v>38707.4</v>
      </c>
      <c r="D45" s="27">
        <v>49.624871794999997</v>
      </c>
      <c r="E45" s="25">
        <v>78000</v>
      </c>
      <c r="F45" s="26">
        <v>38707.4</v>
      </c>
      <c r="G45" s="27">
        <v>49.624871794999997</v>
      </c>
    </row>
    <row r="46" spans="1:7" x14ac:dyDescent="0.2">
      <c r="A46" s="20" t="s">
        <v>10</v>
      </c>
      <c r="B46" s="21">
        <v>734985</v>
      </c>
      <c r="C46" s="22">
        <v>278854.74</v>
      </c>
      <c r="D46" s="23">
        <v>37.940194697999999</v>
      </c>
      <c r="E46" s="21">
        <v>734985</v>
      </c>
      <c r="F46" s="22">
        <v>278854.74</v>
      </c>
      <c r="G46" s="23">
        <v>37.940194697999999</v>
      </c>
    </row>
    <row r="47" spans="1:7" ht="21" x14ac:dyDescent="0.2">
      <c r="A47" s="24" t="s">
        <v>51</v>
      </c>
      <c r="B47" s="25">
        <v>702985</v>
      </c>
      <c r="C47" s="26">
        <v>278854.74</v>
      </c>
      <c r="D47" s="27">
        <v>39.667238988000001</v>
      </c>
      <c r="E47" s="25">
        <v>702985</v>
      </c>
      <c r="F47" s="26">
        <v>278854.74</v>
      </c>
      <c r="G47" s="27">
        <v>39.667238988000001</v>
      </c>
    </row>
    <row r="48" spans="1:7" ht="21" x14ac:dyDescent="0.2">
      <c r="A48" s="24" t="s">
        <v>247</v>
      </c>
      <c r="B48" s="25">
        <v>10000</v>
      </c>
      <c r="C48" s="36">
        <v>0</v>
      </c>
      <c r="D48" s="37">
        <v>0</v>
      </c>
      <c r="E48" s="25">
        <v>10000</v>
      </c>
      <c r="F48" s="36">
        <v>0</v>
      </c>
      <c r="G48" s="37">
        <v>0</v>
      </c>
    </row>
    <row r="49" spans="1:7" ht="21" x14ac:dyDescent="0.2">
      <c r="A49" s="24" t="s">
        <v>52</v>
      </c>
      <c r="B49" s="25">
        <v>22000</v>
      </c>
      <c r="C49" s="36">
        <v>0</v>
      </c>
      <c r="D49" s="37">
        <v>0</v>
      </c>
      <c r="E49" s="25">
        <v>22000</v>
      </c>
      <c r="F49" s="36">
        <v>0</v>
      </c>
      <c r="G49" s="37">
        <v>0</v>
      </c>
    </row>
    <row r="50" spans="1:7" x14ac:dyDescent="0.2">
      <c r="A50" s="20" t="s">
        <v>53</v>
      </c>
      <c r="B50" s="21">
        <v>940375</v>
      </c>
      <c r="C50" s="22">
        <v>151149.34</v>
      </c>
      <c r="D50" s="23">
        <v>16.073304798999999</v>
      </c>
      <c r="E50" s="21">
        <v>940375</v>
      </c>
      <c r="F50" s="22">
        <v>151149.34</v>
      </c>
      <c r="G50" s="23">
        <v>16.073304798999999</v>
      </c>
    </row>
    <row r="51" spans="1:7" x14ac:dyDescent="0.2">
      <c r="A51" s="24" t="s">
        <v>54</v>
      </c>
      <c r="B51" s="25">
        <v>263000</v>
      </c>
      <c r="C51" s="36">
        <v>0</v>
      </c>
      <c r="D51" s="37">
        <v>0</v>
      </c>
      <c r="E51" s="25">
        <v>263000</v>
      </c>
      <c r="F51" s="36">
        <v>0</v>
      </c>
      <c r="G51" s="37">
        <v>0</v>
      </c>
    </row>
    <row r="52" spans="1:7" x14ac:dyDescent="0.2">
      <c r="A52" s="24" t="s">
        <v>55</v>
      </c>
      <c r="B52" s="25">
        <v>572500</v>
      </c>
      <c r="C52" s="26">
        <v>147657.34</v>
      </c>
      <c r="D52" s="27">
        <v>25.791675109</v>
      </c>
      <c r="E52" s="25">
        <v>572500</v>
      </c>
      <c r="F52" s="26">
        <v>147657.34</v>
      </c>
      <c r="G52" s="27">
        <v>25.791675109</v>
      </c>
    </row>
    <row r="53" spans="1:7" x14ac:dyDescent="0.2">
      <c r="A53" s="24" t="s">
        <v>56</v>
      </c>
      <c r="B53" s="25">
        <v>30000</v>
      </c>
      <c r="C53" s="26">
        <v>3402</v>
      </c>
      <c r="D53" s="27">
        <v>11.34</v>
      </c>
      <c r="E53" s="25">
        <v>30000</v>
      </c>
      <c r="F53" s="26">
        <v>3402</v>
      </c>
      <c r="G53" s="27">
        <v>11.34</v>
      </c>
    </row>
    <row r="54" spans="1:7" x14ac:dyDescent="0.2">
      <c r="A54" s="24" t="s">
        <v>248</v>
      </c>
      <c r="B54" s="25">
        <v>200</v>
      </c>
      <c r="C54" s="26">
        <v>90</v>
      </c>
      <c r="D54" s="27">
        <v>45</v>
      </c>
      <c r="E54" s="25">
        <v>200</v>
      </c>
      <c r="F54" s="26">
        <v>90</v>
      </c>
      <c r="G54" s="27">
        <v>45</v>
      </c>
    </row>
    <row r="55" spans="1:7" x14ac:dyDescent="0.2">
      <c r="A55" s="24" t="s">
        <v>57</v>
      </c>
      <c r="B55" s="25">
        <v>74675</v>
      </c>
      <c r="C55" s="36">
        <v>0</v>
      </c>
      <c r="D55" s="37">
        <v>0</v>
      </c>
      <c r="E55" s="25">
        <v>74675</v>
      </c>
      <c r="F55" s="36">
        <v>0</v>
      </c>
      <c r="G55" s="37">
        <v>0</v>
      </c>
    </row>
    <row r="56" spans="1:7" ht="22.5" x14ac:dyDescent="0.2">
      <c r="A56" s="20" t="s">
        <v>58</v>
      </c>
      <c r="B56" s="21">
        <v>861908</v>
      </c>
      <c r="C56" s="22">
        <v>245618.27</v>
      </c>
      <c r="D56" s="23">
        <v>28.497040287000001</v>
      </c>
      <c r="E56" s="21">
        <v>861908</v>
      </c>
      <c r="F56" s="22">
        <v>245618.27</v>
      </c>
      <c r="G56" s="23">
        <v>28.497040287000001</v>
      </c>
    </row>
    <row r="57" spans="1:7" ht="21" x14ac:dyDescent="0.2">
      <c r="A57" s="24" t="s">
        <v>59</v>
      </c>
      <c r="B57" s="25">
        <v>748198</v>
      </c>
      <c r="C57" s="26">
        <v>239618.27</v>
      </c>
      <c r="D57" s="27">
        <v>32.026050591000001</v>
      </c>
      <c r="E57" s="25">
        <v>748198</v>
      </c>
      <c r="F57" s="26">
        <v>239618.27</v>
      </c>
      <c r="G57" s="27">
        <v>32.026050591000001</v>
      </c>
    </row>
    <row r="58" spans="1:7" x14ac:dyDescent="0.2">
      <c r="A58" s="24" t="s">
        <v>60</v>
      </c>
      <c r="B58" s="25">
        <v>113710</v>
      </c>
      <c r="C58" s="26">
        <v>6000</v>
      </c>
      <c r="D58" s="27">
        <v>5.2765807760000003</v>
      </c>
      <c r="E58" s="25">
        <v>113710</v>
      </c>
      <c r="F58" s="26">
        <v>6000</v>
      </c>
      <c r="G58" s="27">
        <v>5.2765807760000003</v>
      </c>
    </row>
    <row r="59" spans="1:7" x14ac:dyDescent="0.2">
      <c r="A59" s="19" t="s">
        <v>61</v>
      </c>
      <c r="B59" s="16">
        <v>2200</v>
      </c>
      <c r="C59" s="17">
        <v>2199.1</v>
      </c>
      <c r="D59" s="18">
        <v>99.959090908999997</v>
      </c>
      <c r="E59" s="16">
        <v>2200</v>
      </c>
      <c r="F59" s="17">
        <v>2199.1</v>
      </c>
      <c r="G59" s="18">
        <v>99.959090908999997</v>
      </c>
    </row>
    <row r="60" spans="1:7" x14ac:dyDescent="0.2">
      <c r="A60" s="20" t="s">
        <v>62</v>
      </c>
      <c r="B60" s="21">
        <v>2200</v>
      </c>
      <c r="C60" s="22">
        <v>2199.1</v>
      </c>
      <c r="D60" s="23">
        <v>99.959090908999997</v>
      </c>
      <c r="E60" s="21">
        <v>2200</v>
      </c>
      <c r="F60" s="22">
        <v>2199.1</v>
      </c>
      <c r="G60" s="23">
        <v>99.959090908999997</v>
      </c>
    </row>
    <row r="61" spans="1:7" x14ac:dyDescent="0.2">
      <c r="A61" s="24" t="s">
        <v>6</v>
      </c>
      <c r="B61" s="25">
        <v>2200</v>
      </c>
      <c r="C61" s="26">
        <v>2199.1</v>
      </c>
      <c r="D61" s="27">
        <v>99.959090908999997</v>
      </c>
      <c r="E61" s="25">
        <v>2200</v>
      </c>
      <c r="F61" s="26">
        <v>2199.1</v>
      </c>
      <c r="G61" s="27">
        <v>99.959090908999997</v>
      </c>
    </row>
    <row r="62" spans="1:7" x14ac:dyDescent="0.2">
      <c r="A62" s="19" t="s">
        <v>63</v>
      </c>
      <c r="B62" s="16">
        <v>127593848</v>
      </c>
      <c r="C62" s="17">
        <v>66019806.609999999</v>
      </c>
      <c r="D62" s="18">
        <v>51.742155005999997</v>
      </c>
      <c r="E62" s="16">
        <v>46978836</v>
      </c>
      <c r="F62" s="17">
        <v>23846685.609999999</v>
      </c>
      <c r="G62" s="18">
        <v>50.760486296000003</v>
      </c>
    </row>
    <row r="63" spans="1:7" x14ac:dyDescent="0.2">
      <c r="A63" s="20" t="s">
        <v>64</v>
      </c>
      <c r="B63" s="21">
        <v>123363307</v>
      </c>
      <c r="C63" s="22">
        <v>64129681.57</v>
      </c>
      <c r="D63" s="23">
        <v>51.984405355</v>
      </c>
      <c r="E63" s="21">
        <v>46555911</v>
      </c>
      <c r="F63" s="22">
        <v>23787324.059999999</v>
      </c>
      <c r="G63" s="23">
        <v>51.094100724999997</v>
      </c>
    </row>
    <row r="64" spans="1:7" ht="21" x14ac:dyDescent="0.2">
      <c r="A64" s="24" t="s">
        <v>65</v>
      </c>
      <c r="B64" s="25">
        <v>26869133</v>
      </c>
      <c r="C64" s="26">
        <v>14643733.880000001</v>
      </c>
      <c r="D64" s="27">
        <v>54.500209888000001</v>
      </c>
      <c r="E64" s="25">
        <v>15607455</v>
      </c>
      <c r="F64" s="26">
        <v>8163536.8499999996</v>
      </c>
      <c r="G64" s="27">
        <v>52.305368491999999</v>
      </c>
    </row>
    <row r="65" spans="1:7" ht="22.5" x14ac:dyDescent="0.2">
      <c r="A65" s="28" t="s">
        <v>66</v>
      </c>
      <c r="B65" s="29">
        <v>11261678</v>
      </c>
      <c r="C65" s="30">
        <v>6480197.0300000003</v>
      </c>
      <c r="D65" s="31">
        <v>57.542020203</v>
      </c>
      <c r="E65" s="29"/>
      <c r="F65" s="32">
        <v>0</v>
      </c>
      <c r="G65" s="45" t="s">
        <v>4</v>
      </c>
    </row>
    <row r="66" spans="1:7" ht="22.5" x14ac:dyDescent="0.2">
      <c r="A66" s="28" t="s">
        <v>67</v>
      </c>
      <c r="B66" s="29">
        <v>15607455</v>
      </c>
      <c r="C66" s="30">
        <v>8163536.8499999996</v>
      </c>
      <c r="D66" s="31">
        <v>52.305368491999999</v>
      </c>
      <c r="E66" s="29">
        <v>15607455</v>
      </c>
      <c r="F66" s="30">
        <v>8163536.8499999996</v>
      </c>
      <c r="G66" s="31">
        <v>52.305368491999999</v>
      </c>
    </row>
    <row r="67" spans="1:7" ht="21" x14ac:dyDescent="0.2">
      <c r="A67" s="24" t="s">
        <v>68</v>
      </c>
      <c r="B67" s="25">
        <v>3691287</v>
      </c>
      <c r="C67" s="26">
        <v>1773575.02</v>
      </c>
      <c r="D67" s="27">
        <v>48.047605617999999</v>
      </c>
      <c r="E67" s="25">
        <v>300000</v>
      </c>
      <c r="F67" s="26">
        <v>98032.8</v>
      </c>
      <c r="G67" s="27">
        <v>32.677599999999998</v>
      </c>
    </row>
    <row r="68" spans="1:7" ht="22.5" x14ac:dyDescent="0.2">
      <c r="A68" s="28" t="s">
        <v>69</v>
      </c>
      <c r="B68" s="29">
        <v>3391287</v>
      </c>
      <c r="C68" s="30">
        <v>1675542.22</v>
      </c>
      <c r="D68" s="31">
        <v>49.407266917000001</v>
      </c>
      <c r="E68" s="29"/>
      <c r="F68" s="29"/>
      <c r="G68" s="29"/>
    </row>
    <row r="69" spans="1:7" ht="22.5" x14ac:dyDescent="0.2">
      <c r="A69" s="28" t="s">
        <v>187</v>
      </c>
      <c r="B69" s="29">
        <v>300000</v>
      </c>
      <c r="C69" s="30">
        <v>98032.8</v>
      </c>
      <c r="D69" s="31">
        <v>32.677599999999998</v>
      </c>
      <c r="E69" s="29">
        <v>300000</v>
      </c>
      <c r="F69" s="30">
        <v>98032.8</v>
      </c>
      <c r="G69" s="31">
        <v>32.677599999999998</v>
      </c>
    </row>
    <row r="70" spans="1:7" x14ac:dyDescent="0.2">
      <c r="A70" s="24" t="s">
        <v>70</v>
      </c>
      <c r="B70" s="25">
        <v>47051622</v>
      </c>
      <c r="C70" s="26">
        <v>24437139.140000001</v>
      </c>
      <c r="D70" s="27">
        <v>51.936868701000002</v>
      </c>
      <c r="E70" s="25">
        <v>6012778</v>
      </c>
      <c r="F70" s="26">
        <v>3416392.01</v>
      </c>
      <c r="G70" s="27">
        <v>56.818861597999998</v>
      </c>
    </row>
    <row r="71" spans="1:7" x14ac:dyDescent="0.2">
      <c r="A71" s="28" t="s">
        <v>71</v>
      </c>
      <c r="B71" s="29">
        <v>41038844</v>
      </c>
      <c r="C71" s="30">
        <v>21020747.129999999</v>
      </c>
      <c r="D71" s="31">
        <v>51.221586870000003</v>
      </c>
      <c r="E71" s="29"/>
      <c r="F71" s="32">
        <v>0</v>
      </c>
      <c r="G71" s="45" t="s">
        <v>4</v>
      </c>
    </row>
    <row r="72" spans="1:7" x14ac:dyDescent="0.2">
      <c r="A72" s="28" t="s">
        <v>72</v>
      </c>
      <c r="B72" s="29">
        <v>6012778</v>
      </c>
      <c r="C72" s="30">
        <v>3416392.01</v>
      </c>
      <c r="D72" s="31">
        <v>56.818861597999998</v>
      </c>
      <c r="E72" s="29">
        <v>6012778</v>
      </c>
      <c r="F72" s="30">
        <v>3416392.01</v>
      </c>
      <c r="G72" s="31">
        <v>56.818861597999998</v>
      </c>
    </row>
    <row r="73" spans="1:7" x14ac:dyDescent="0.2">
      <c r="A73" s="24" t="s">
        <v>73</v>
      </c>
      <c r="B73" s="25">
        <v>11650184</v>
      </c>
      <c r="C73" s="26">
        <v>6028640.9900000002</v>
      </c>
      <c r="D73" s="27">
        <v>51.747174035999997</v>
      </c>
      <c r="E73" s="25">
        <v>6149610</v>
      </c>
      <c r="F73" s="26">
        <v>3144791.48</v>
      </c>
      <c r="G73" s="27">
        <v>51.138063715000001</v>
      </c>
    </row>
    <row r="74" spans="1:7" x14ac:dyDescent="0.2">
      <c r="A74" s="28" t="s">
        <v>74</v>
      </c>
      <c r="B74" s="29">
        <v>5500574</v>
      </c>
      <c r="C74" s="30">
        <v>2883849.51</v>
      </c>
      <c r="D74" s="31">
        <v>52.428155861999997</v>
      </c>
      <c r="E74" s="29"/>
      <c r="F74" s="29"/>
      <c r="G74" s="29"/>
    </row>
    <row r="75" spans="1:7" ht="22.5" x14ac:dyDescent="0.2">
      <c r="A75" s="28" t="s">
        <v>75</v>
      </c>
      <c r="B75" s="29">
        <v>6149610</v>
      </c>
      <c r="C75" s="30">
        <v>3144791.48</v>
      </c>
      <c r="D75" s="31">
        <v>51.138063715000001</v>
      </c>
      <c r="E75" s="29">
        <v>6149610</v>
      </c>
      <c r="F75" s="30">
        <v>3144791.48</v>
      </c>
      <c r="G75" s="31">
        <v>51.138063715000001</v>
      </c>
    </row>
    <row r="76" spans="1:7" ht="21" x14ac:dyDescent="0.2">
      <c r="A76" s="24" t="s">
        <v>76</v>
      </c>
      <c r="B76" s="25">
        <v>3940892</v>
      </c>
      <c r="C76" s="26">
        <v>2117539.8199999998</v>
      </c>
      <c r="D76" s="27">
        <v>53.732500662</v>
      </c>
      <c r="E76" s="25"/>
      <c r="F76" s="25"/>
      <c r="G76" s="25"/>
    </row>
    <row r="77" spans="1:7" x14ac:dyDescent="0.2">
      <c r="A77" s="24" t="s">
        <v>79</v>
      </c>
      <c r="B77" s="25">
        <v>4941095</v>
      </c>
      <c r="C77" s="26">
        <v>2386325.2599999998</v>
      </c>
      <c r="D77" s="27">
        <v>48.295474181000003</v>
      </c>
      <c r="E77" s="25"/>
      <c r="F77" s="25"/>
      <c r="G77" s="25"/>
    </row>
    <row r="78" spans="1:7" ht="21" x14ac:dyDescent="0.2">
      <c r="A78" s="24" t="s">
        <v>80</v>
      </c>
      <c r="B78" s="25">
        <v>1195000</v>
      </c>
      <c r="C78" s="26">
        <v>316630.36</v>
      </c>
      <c r="D78" s="27">
        <v>26.496264435000001</v>
      </c>
      <c r="E78" s="25">
        <v>993860</v>
      </c>
      <c r="F78" s="26">
        <v>238989</v>
      </c>
      <c r="G78" s="27">
        <v>24.046545791</v>
      </c>
    </row>
    <row r="79" spans="1:7" ht="21" x14ac:dyDescent="0.2">
      <c r="A79" s="24" t="s">
        <v>81</v>
      </c>
      <c r="B79" s="25">
        <v>276000</v>
      </c>
      <c r="C79" s="26">
        <v>144671</v>
      </c>
      <c r="D79" s="27">
        <v>52.417028985999998</v>
      </c>
      <c r="E79" s="25"/>
      <c r="F79" s="25"/>
      <c r="G79" s="25"/>
    </row>
    <row r="80" spans="1:7" x14ac:dyDescent="0.2">
      <c r="A80" s="24" t="s">
        <v>7</v>
      </c>
      <c r="B80" s="25">
        <v>1689528</v>
      </c>
      <c r="C80" s="26">
        <v>521573.76</v>
      </c>
      <c r="D80" s="27">
        <v>30.870974615000002</v>
      </c>
      <c r="E80" s="25">
        <v>1689528</v>
      </c>
      <c r="F80" s="26">
        <v>521573.76</v>
      </c>
      <c r="G80" s="27">
        <v>30.870974615000002</v>
      </c>
    </row>
    <row r="81" spans="1:7" x14ac:dyDescent="0.2">
      <c r="A81" s="24" t="s">
        <v>9</v>
      </c>
      <c r="B81" s="25">
        <v>433239</v>
      </c>
      <c r="C81" s="26">
        <v>253812.69</v>
      </c>
      <c r="D81" s="27">
        <v>58.584912715999998</v>
      </c>
      <c r="E81" s="25">
        <v>433239</v>
      </c>
      <c r="F81" s="26">
        <v>253812.69</v>
      </c>
      <c r="G81" s="27">
        <v>58.584912715999998</v>
      </c>
    </row>
    <row r="82" spans="1:7" ht="21" x14ac:dyDescent="0.2">
      <c r="A82" s="24" t="s">
        <v>83</v>
      </c>
      <c r="B82" s="25">
        <v>18874630</v>
      </c>
      <c r="C82" s="26">
        <v>11362276.6</v>
      </c>
      <c r="D82" s="27">
        <v>60.198671974</v>
      </c>
      <c r="E82" s="25">
        <v>12997605</v>
      </c>
      <c r="F82" s="26">
        <v>7806432.4199999999</v>
      </c>
      <c r="G82" s="27">
        <v>60.060545154000003</v>
      </c>
    </row>
    <row r="83" spans="1:7" ht="33.75" x14ac:dyDescent="0.2">
      <c r="A83" s="28" t="s">
        <v>84</v>
      </c>
      <c r="B83" s="29">
        <v>5877025</v>
      </c>
      <c r="C83" s="30">
        <v>3555844.18</v>
      </c>
      <c r="D83" s="31">
        <v>60.504152695999998</v>
      </c>
      <c r="E83" s="29"/>
      <c r="F83" s="29"/>
      <c r="G83" s="29"/>
    </row>
    <row r="84" spans="1:7" ht="33.75" x14ac:dyDescent="0.2">
      <c r="A84" s="28" t="s">
        <v>85</v>
      </c>
      <c r="B84" s="29">
        <v>12997605</v>
      </c>
      <c r="C84" s="30">
        <v>7806432.4199999999</v>
      </c>
      <c r="D84" s="31">
        <v>60.060545154000003</v>
      </c>
      <c r="E84" s="29">
        <v>12997605</v>
      </c>
      <c r="F84" s="30">
        <v>7806432.4199999999</v>
      </c>
      <c r="G84" s="31">
        <v>60.060545154000003</v>
      </c>
    </row>
    <row r="85" spans="1:7" x14ac:dyDescent="0.2">
      <c r="A85" s="24" t="s">
        <v>281</v>
      </c>
      <c r="B85" s="25">
        <v>2228071</v>
      </c>
      <c r="C85" s="36">
        <v>0</v>
      </c>
      <c r="D85" s="37">
        <v>0</v>
      </c>
      <c r="E85" s="25">
        <v>2228071</v>
      </c>
      <c r="F85" s="36">
        <v>0</v>
      </c>
      <c r="G85" s="37">
        <v>0</v>
      </c>
    </row>
    <row r="86" spans="1:7" x14ac:dyDescent="0.2">
      <c r="A86" s="28" t="s">
        <v>282</v>
      </c>
      <c r="B86" s="29">
        <v>2228071</v>
      </c>
      <c r="C86" s="32">
        <v>0</v>
      </c>
      <c r="D86" s="33">
        <v>0</v>
      </c>
      <c r="E86" s="29">
        <v>2228071</v>
      </c>
      <c r="F86" s="32">
        <v>0</v>
      </c>
      <c r="G86" s="33">
        <v>0</v>
      </c>
    </row>
    <row r="87" spans="1:7" ht="21" x14ac:dyDescent="0.2">
      <c r="A87" s="24" t="s">
        <v>86</v>
      </c>
      <c r="B87" s="25">
        <v>522626</v>
      </c>
      <c r="C87" s="26">
        <v>143763.04999999999</v>
      </c>
      <c r="D87" s="27">
        <v>27.507825864000001</v>
      </c>
      <c r="E87" s="25">
        <v>143765</v>
      </c>
      <c r="F87" s="26">
        <v>143763.04999999999</v>
      </c>
      <c r="G87" s="27">
        <v>99.998643619999996</v>
      </c>
    </row>
    <row r="88" spans="1:7" ht="22.5" x14ac:dyDescent="0.2">
      <c r="A88" s="28" t="s">
        <v>87</v>
      </c>
      <c r="B88" s="29">
        <v>378861</v>
      </c>
      <c r="C88" s="32">
        <v>0</v>
      </c>
      <c r="D88" s="33">
        <v>0</v>
      </c>
      <c r="E88" s="29"/>
      <c r="F88" s="29"/>
      <c r="G88" s="29"/>
    </row>
    <row r="89" spans="1:7" ht="33.75" x14ac:dyDescent="0.2">
      <c r="A89" s="28" t="s">
        <v>88</v>
      </c>
      <c r="B89" s="29">
        <v>143765</v>
      </c>
      <c r="C89" s="30">
        <v>143763.04999999999</v>
      </c>
      <c r="D89" s="31">
        <v>99.998643619999996</v>
      </c>
      <c r="E89" s="29">
        <v>143765</v>
      </c>
      <c r="F89" s="30">
        <v>143763.04999999999</v>
      </c>
      <c r="G89" s="31">
        <v>99.998643619999996</v>
      </c>
    </row>
    <row r="90" spans="1:7" ht="22.5" x14ac:dyDescent="0.2">
      <c r="A90" s="20" t="s">
        <v>89</v>
      </c>
      <c r="B90" s="21">
        <v>4230541</v>
      </c>
      <c r="C90" s="22">
        <v>1890125.04</v>
      </c>
      <c r="D90" s="23">
        <v>44.678092943999999</v>
      </c>
      <c r="E90" s="21">
        <v>422925</v>
      </c>
      <c r="F90" s="22">
        <v>59361.55</v>
      </c>
      <c r="G90" s="23">
        <v>14.035952001</v>
      </c>
    </row>
    <row r="91" spans="1:7" x14ac:dyDescent="0.2">
      <c r="A91" s="24" t="s">
        <v>90</v>
      </c>
      <c r="B91" s="25">
        <v>2422533</v>
      </c>
      <c r="C91" s="26">
        <v>1200473.83</v>
      </c>
      <c r="D91" s="27">
        <v>49.554488214999999</v>
      </c>
      <c r="E91" s="25"/>
      <c r="F91" s="25"/>
      <c r="G91" s="25"/>
    </row>
    <row r="92" spans="1:7" ht="21" x14ac:dyDescent="0.2">
      <c r="A92" s="24" t="s">
        <v>91</v>
      </c>
      <c r="B92" s="25">
        <v>15350</v>
      </c>
      <c r="C92" s="36">
        <v>0</v>
      </c>
      <c r="D92" s="37">
        <v>0</v>
      </c>
      <c r="E92" s="25">
        <v>15350</v>
      </c>
      <c r="F92" s="36">
        <v>0</v>
      </c>
      <c r="G92" s="37">
        <v>0</v>
      </c>
    </row>
    <row r="93" spans="1:7" x14ac:dyDescent="0.2">
      <c r="A93" s="24" t="s">
        <v>8</v>
      </c>
      <c r="B93" s="25">
        <v>164717</v>
      </c>
      <c r="C93" s="26">
        <v>27432</v>
      </c>
      <c r="D93" s="27">
        <v>16.654018710999999</v>
      </c>
      <c r="E93" s="25">
        <v>77739</v>
      </c>
      <c r="F93" s="26">
        <v>2600</v>
      </c>
      <c r="G93" s="27">
        <v>3.3445246270000002</v>
      </c>
    </row>
    <row r="94" spans="1:7" ht="21" x14ac:dyDescent="0.2">
      <c r="A94" s="24" t="s">
        <v>92</v>
      </c>
      <c r="B94" s="25">
        <v>275230</v>
      </c>
      <c r="C94" s="26">
        <v>231500</v>
      </c>
      <c r="D94" s="27">
        <v>84.111470406999999</v>
      </c>
      <c r="E94" s="25"/>
      <c r="F94" s="25"/>
      <c r="G94" s="25"/>
    </row>
    <row r="95" spans="1:7" x14ac:dyDescent="0.2">
      <c r="A95" s="24" t="s">
        <v>93</v>
      </c>
      <c r="B95" s="25">
        <v>104485</v>
      </c>
      <c r="C95" s="36">
        <v>0</v>
      </c>
      <c r="D95" s="37">
        <v>0</v>
      </c>
      <c r="E95" s="25"/>
      <c r="F95" s="36">
        <v>0</v>
      </c>
      <c r="G95" s="41" t="s">
        <v>4</v>
      </c>
    </row>
    <row r="96" spans="1:7" ht="31.5" x14ac:dyDescent="0.2">
      <c r="A96" s="24" t="s">
        <v>94</v>
      </c>
      <c r="B96" s="25">
        <v>96214</v>
      </c>
      <c r="C96" s="26">
        <v>45212.14</v>
      </c>
      <c r="D96" s="27">
        <v>46.991227887999997</v>
      </c>
      <c r="E96" s="25">
        <v>54200</v>
      </c>
      <c r="F96" s="26">
        <v>13317.17</v>
      </c>
      <c r="G96" s="27">
        <v>24.570424354</v>
      </c>
    </row>
    <row r="97" spans="1:7" x14ac:dyDescent="0.2">
      <c r="A97" s="24" t="s">
        <v>95</v>
      </c>
      <c r="B97" s="25">
        <v>360146</v>
      </c>
      <c r="C97" s="26">
        <v>74640.73</v>
      </c>
      <c r="D97" s="27">
        <v>20.725130919000001</v>
      </c>
      <c r="E97" s="25">
        <v>253636</v>
      </c>
      <c r="F97" s="26">
        <v>42679.38</v>
      </c>
      <c r="G97" s="27">
        <v>16.827019824000001</v>
      </c>
    </row>
    <row r="98" spans="1:7" ht="21" x14ac:dyDescent="0.2">
      <c r="A98" s="24" t="s">
        <v>96</v>
      </c>
      <c r="B98" s="25">
        <v>317347</v>
      </c>
      <c r="C98" s="26">
        <v>139217.82999999999</v>
      </c>
      <c r="D98" s="27">
        <v>43.869275588000001</v>
      </c>
      <c r="E98" s="25"/>
      <c r="F98" s="36">
        <v>0</v>
      </c>
      <c r="G98" s="41" t="s">
        <v>4</v>
      </c>
    </row>
    <row r="99" spans="1:7" x14ac:dyDescent="0.2">
      <c r="A99" s="28" t="s">
        <v>97</v>
      </c>
      <c r="B99" s="29">
        <v>127140</v>
      </c>
      <c r="C99" s="30">
        <v>88053</v>
      </c>
      <c r="D99" s="31">
        <v>69.256724869999999</v>
      </c>
      <c r="E99" s="29"/>
      <c r="F99" s="29"/>
      <c r="G99" s="29"/>
    </row>
    <row r="100" spans="1:7" x14ac:dyDescent="0.2">
      <c r="A100" s="28" t="s">
        <v>98</v>
      </c>
      <c r="B100" s="29">
        <v>152607</v>
      </c>
      <c r="C100" s="30">
        <v>19458.03</v>
      </c>
      <c r="D100" s="31">
        <v>12.75041774</v>
      </c>
      <c r="E100" s="29"/>
      <c r="F100" s="29"/>
      <c r="G100" s="29"/>
    </row>
    <row r="101" spans="1:7" x14ac:dyDescent="0.2">
      <c r="A101" s="28" t="s">
        <v>99</v>
      </c>
      <c r="B101" s="29">
        <v>37600</v>
      </c>
      <c r="C101" s="30">
        <v>31706.799999999999</v>
      </c>
      <c r="D101" s="31">
        <v>84.326595745000006</v>
      </c>
      <c r="E101" s="29"/>
      <c r="F101" s="29"/>
      <c r="G101" s="29"/>
    </row>
    <row r="102" spans="1:7" ht="21" x14ac:dyDescent="0.2">
      <c r="A102" s="24" t="s">
        <v>100</v>
      </c>
      <c r="B102" s="25">
        <v>352999</v>
      </c>
      <c r="C102" s="26">
        <v>142600.51</v>
      </c>
      <c r="D102" s="27">
        <v>40.396859481</v>
      </c>
      <c r="E102" s="25">
        <v>21000</v>
      </c>
      <c r="F102" s="26">
        <v>540</v>
      </c>
      <c r="G102" s="27">
        <v>2.5714285710000002</v>
      </c>
    </row>
    <row r="103" spans="1:7" x14ac:dyDescent="0.2">
      <c r="A103" s="28" t="s">
        <v>101</v>
      </c>
      <c r="B103" s="29">
        <v>236738</v>
      </c>
      <c r="C103" s="30">
        <v>72304.11</v>
      </c>
      <c r="D103" s="31">
        <v>30.541826830000002</v>
      </c>
      <c r="E103" s="29">
        <v>21000</v>
      </c>
      <c r="F103" s="30">
        <v>540</v>
      </c>
      <c r="G103" s="31">
        <v>2.5714285710000002</v>
      </c>
    </row>
    <row r="104" spans="1:7" ht="22.5" x14ac:dyDescent="0.2">
      <c r="A104" s="28" t="s">
        <v>102</v>
      </c>
      <c r="B104" s="29">
        <v>116261</v>
      </c>
      <c r="C104" s="30">
        <v>70296.399999999994</v>
      </c>
      <c r="D104" s="31">
        <v>60.464300152</v>
      </c>
      <c r="E104" s="29"/>
      <c r="F104" s="29"/>
      <c r="G104" s="29"/>
    </row>
    <row r="105" spans="1:7" ht="31.5" x14ac:dyDescent="0.2">
      <c r="A105" s="24" t="s">
        <v>103</v>
      </c>
      <c r="B105" s="25">
        <v>121520</v>
      </c>
      <c r="C105" s="26">
        <v>29048</v>
      </c>
      <c r="D105" s="27">
        <v>23.903884133999998</v>
      </c>
      <c r="E105" s="25">
        <v>1000</v>
      </c>
      <c r="F105" s="26">
        <v>225</v>
      </c>
      <c r="G105" s="27">
        <v>22.5</v>
      </c>
    </row>
    <row r="106" spans="1:7" x14ac:dyDescent="0.2">
      <c r="A106" s="19" t="s">
        <v>104</v>
      </c>
      <c r="B106" s="16">
        <v>11083244</v>
      </c>
      <c r="C106" s="17">
        <v>6879332.8799999999</v>
      </c>
      <c r="D106" s="18">
        <v>62.069669132999998</v>
      </c>
      <c r="E106" s="16">
        <v>7026573</v>
      </c>
      <c r="F106" s="17">
        <v>4907551.0999999996</v>
      </c>
      <c r="G106" s="18">
        <v>69.842739839000004</v>
      </c>
    </row>
    <row r="107" spans="1:7" x14ac:dyDescent="0.2">
      <c r="A107" s="20" t="s">
        <v>105</v>
      </c>
      <c r="B107" s="21">
        <v>951609</v>
      </c>
      <c r="C107" s="22">
        <v>741449</v>
      </c>
      <c r="D107" s="23">
        <v>77.915299246000004</v>
      </c>
      <c r="E107" s="21">
        <v>951609</v>
      </c>
      <c r="F107" s="22">
        <v>741449</v>
      </c>
      <c r="G107" s="23">
        <v>77.915299246000004</v>
      </c>
    </row>
    <row r="108" spans="1:7" ht="21" x14ac:dyDescent="0.2">
      <c r="A108" s="24" t="s">
        <v>106</v>
      </c>
      <c r="B108" s="25">
        <v>951609</v>
      </c>
      <c r="C108" s="26">
        <v>741449</v>
      </c>
      <c r="D108" s="27">
        <v>77.915299246000004</v>
      </c>
      <c r="E108" s="25">
        <v>951609</v>
      </c>
      <c r="F108" s="26">
        <v>741449</v>
      </c>
      <c r="G108" s="27">
        <v>77.915299246000004</v>
      </c>
    </row>
    <row r="109" spans="1:7" ht="22.5" x14ac:dyDescent="0.2">
      <c r="A109" s="28" t="s">
        <v>106</v>
      </c>
      <c r="B109" s="29">
        <v>951609</v>
      </c>
      <c r="C109" s="30">
        <v>741449</v>
      </c>
      <c r="D109" s="31">
        <v>77.915299246000004</v>
      </c>
      <c r="E109" s="29">
        <v>951609</v>
      </c>
      <c r="F109" s="30">
        <v>741449</v>
      </c>
      <c r="G109" s="31">
        <v>77.915299246000004</v>
      </c>
    </row>
    <row r="110" spans="1:7" x14ac:dyDescent="0.2">
      <c r="A110" s="20" t="s">
        <v>107</v>
      </c>
      <c r="B110" s="21">
        <v>5150834</v>
      </c>
      <c r="C110" s="22">
        <v>2965976.55</v>
      </c>
      <c r="D110" s="23">
        <v>57.582452666999998</v>
      </c>
      <c r="E110" s="21">
        <v>1700585</v>
      </c>
      <c r="F110" s="22">
        <v>1363938.96</v>
      </c>
      <c r="G110" s="23">
        <v>80.204103881999998</v>
      </c>
    </row>
    <row r="111" spans="1:7" ht="31.5" x14ac:dyDescent="0.2">
      <c r="A111" s="24" t="s">
        <v>108</v>
      </c>
      <c r="B111" s="25">
        <v>4000</v>
      </c>
      <c r="C111" s="36">
        <v>0</v>
      </c>
      <c r="D111" s="37">
        <v>0</v>
      </c>
      <c r="E111" s="25">
        <v>4000</v>
      </c>
      <c r="F111" s="36">
        <v>0</v>
      </c>
      <c r="G111" s="37">
        <v>0</v>
      </c>
    </row>
    <row r="112" spans="1:7" ht="21" x14ac:dyDescent="0.2">
      <c r="A112" s="24" t="s">
        <v>111</v>
      </c>
      <c r="B112" s="25">
        <v>1535715</v>
      </c>
      <c r="C112" s="26">
        <v>1299342.67</v>
      </c>
      <c r="D112" s="27">
        <v>84.608320554000002</v>
      </c>
      <c r="E112" s="25">
        <v>1456585</v>
      </c>
      <c r="F112" s="26">
        <v>1233938.96</v>
      </c>
      <c r="G112" s="27">
        <v>84.714517861999994</v>
      </c>
    </row>
    <row r="113" spans="1:7" ht="21" x14ac:dyDescent="0.2">
      <c r="A113" s="24" t="s">
        <v>112</v>
      </c>
      <c r="B113" s="25">
        <v>2529792</v>
      </c>
      <c r="C113" s="26">
        <v>1178941.8500000001</v>
      </c>
      <c r="D113" s="27">
        <v>46.602323431999999</v>
      </c>
      <c r="E113" s="25"/>
      <c r="F113" s="25"/>
      <c r="G113" s="25"/>
    </row>
    <row r="114" spans="1:7" ht="31.5" x14ac:dyDescent="0.2">
      <c r="A114" s="24" t="s">
        <v>113</v>
      </c>
      <c r="B114" s="25">
        <v>542889</v>
      </c>
      <c r="C114" s="26">
        <v>236438.61</v>
      </c>
      <c r="D114" s="27">
        <v>43.551924978999999</v>
      </c>
      <c r="E114" s="25"/>
      <c r="F114" s="36">
        <v>0</v>
      </c>
      <c r="G114" s="41" t="s">
        <v>4</v>
      </c>
    </row>
    <row r="115" spans="1:7" ht="31.5" x14ac:dyDescent="0.2">
      <c r="A115" s="24" t="s">
        <v>114</v>
      </c>
      <c r="B115" s="25">
        <v>129554</v>
      </c>
      <c r="C115" s="26">
        <v>63178.44</v>
      </c>
      <c r="D115" s="27">
        <v>48.766105252999999</v>
      </c>
      <c r="E115" s="25"/>
      <c r="F115" s="25"/>
      <c r="G115" s="25"/>
    </row>
    <row r="116" spans="1:7" ht="21" x14ac:dyDescent="0.2">
      <c r="A116" s="24" t="s">
        <v>115</v>
      </c>
      <c r="B116" s="25">
        <v>249000</v>
      </c>
      <c r="C116" s="26">
        <v>132763.98000000001</v>
      </c>
      <c r="D116" s="27">
        <v>53.318867470000001</v>
      </c>
      <c r="E116" s="25">
        <v>240000</v>
      </c>
      <c r="F116" s="26">
        <v>130000</v>
      </c>
      <c r="G116" s="27">
        <v>54.166666667000001</v>
      </c>
    </row>
    <row r="117" spans="1:7" x14ac:dyDescent="0.2">
      <c r="A117" s="24" t="s">
        <v>116</v>
      </c>
      <c r="B117" s="25">
        <v>122900</v>
      </c>
      <c r="C117" s="26">
        <v>55311</v>
      </c>
      <c r="D117" s="27">
        <v>45.004882018000004</v>
      </c>
      <c r="E117" s="25"/>
      <c r="F117" s="25"/>
      <c r="G117" s="25"/>
    </row>
    <row r="118" spans="1:7" x14ac:dyDescent="0.2">
      <c r="A118" s="28" t="s">
        <v>117</v>
      </c>
      <c r="B118" s="29">
        <v>122900</v>
      </c>
      <c r="C118" s="30">
        <v>55311</v>
      </c>
      <c r="D118" s="31">
        <v>45.004882018000004</v>
      </c>
      <c r="E118" s="29"/>
      <c r="F118" s="29"/>
      <c r="G118" s="29"/>
    </row>
    <row r="119" spans="1:7" x14ac:dyDescent="0.2">
      <c r="A119" s="24" t="s">
        <v>119</v>
      </c>
      <c r="B119" s="25">
        <v>36984</v>
      </c>
      <c r="C119" s="36">
        <v>0</v>
      </c>
      <c r="D119" s="37">
        <v>0</v>
      </c>
      <c r="E119" s="25"/>
      <c r="F119" s="25"/>
      <c r="G119" s="25"/>
    </row>
    <row r="120" spans="1:7" ht="22.5" x14ac:dyDescent="0.2">
      <c r="A120" s="20" t="s">
        <v>120</v>
      </c>
      <c r="B120" s="21">
        <v>4980801</v>
      </c>
      <c r="C120" s="22">
        <v>3171907.33</v>
      </c>
      <c r="D120" s="23">
        <v>63.682675336999999</v>
      </c>
      <c r="E120" s="21">
        <v>4374379</v>
      </c>
      <c r="F120" s="22">
        <v>2802163.14</v>
      </c>
      <c r="G120" s="23">
        <v>64.058535852000006</v>
      </c>
    </row>
    <row r="121" spans="1:7" x14ac:dyDescent="0.2">
      <c r="A121" s="24" t="s">
        <v>121</v>
      </c>
      <c r="B121" s="25">
        <v>556007</v>
      </c>
      <c r="C121" s="26">
        <v>348980.77</v>
      </c>
      <c r="D121" s="27">
        <v>62.765535325999998</v>
      </c>
      <c r="E121" s="25"/>
      <c r="F121" s="36">
        <v>0</v>
      </c>
      <c r="G121" s="41" t="s">
        <v>4</v>
      </c>
    </row>
    <row r="122" spans="1:7" ht="21" x14ac:dyDescent="0.2">
      <c r="A122" s="24" t="s">
        <v>122</v>
      </c>
      <c r="B122" s="25">
        <v>4099486</v>
      </c>
      <c r="C122" s="26">
        <v>2654863.0099999998</v>
      </c>
      <c r="D122" s="27">
        <v>64.760875143999996</v>
      </c>
      <c r="E122" s="25">
        <v>4099486</v>
      </c>
      <c r="F122" s="26">
        <v>2654863.0099999998</v>
      </c>
      <c r="G122" s="27">
        <v>64.760875143999996</v>
      </c>
    </row>
    <row r="123" spans="1:7" x14ac:dyDescent="0.2">
      <c r="A123" s="24" t="s">
        <v>123</v>
      </c>
      <c r="B123" s="25">
        <v>236255</v>
      </c>
      <c r="C123" s="26">
        <v>124957.93</v>
      </c>
      <c r="D123" s="27">
        <v>52.891126114000002</v>
      </c>
      <c r="E123" s="25">
        <v>236255</v>
      </c>
      <c r="F123" s="26">
        <v>124957.93</v>
      </c>
      <c r="G123" s="27">
        <v>52.891126114000002</v>
      </c>
    </row>
    <row r="124" spans="1:7" ht="42" x14ac:dyDescent="0.2">
      <c r="A124" s="24" t="s">
        <v>124</v>
      </c>
      <c r="B124" s="25">
        <v>89053</v>
      </c>
      <c r="C124" s="26">
        <v>43105.62</v>
      </c>
      <c r="D124" s="27">
        <v>48.404455773999999</v>
      </c>
      <c r="E124" s="25">
        <v>38638</v>
      </c>
      <c r="F124" s="26">
        <v>22342.2</v>
      </c>
      <c r="G124" s="27">
        <v>57.824421553999997</v>
      </c>
    </row>
    <row r="125" spans="1:7" ht="22.5" x14ac:dyDescent="0.2">
      <c r="A125" s="19" t="s">
        <v>125</v>
      </c>
      <c r="B125" s="16">
        <v>4298342</v>
      </c>
      <c r="C125" s="17">
        <v>2088530.88</v>
      </c>
      <c r="D125" s="18">
        <v>48.589220681</v>
      </c>
      <c r="E125" s="16">
        <v>4273684</v>
      </c>
      <c r="F125" s="17">
        <v>2068041.55</v>
      </c>
      <c r="G125" s="18">
        <v>48.390137174000003</v>
      </c>
    </row>
    <row r="126" spans="1:7" x14ac:dyDescent="0.2">
      <c r="A126" s="20" t="s">
        <v>126</v>
      </c>
      <c r="B126" s="21">
        <v>368925</v>
      </c>
      <c r="C126" s="22">
        <v>119819.88</v>
      </c>
      <c r="D126" s="23">
        <v>32.478113438000001</v>
      </c>
      <c r="E126" s="21">
        <v>344267</v>
      </c>
      <c r="F126" s="22">
        <v>99330.55</v>
      </c>
      <c r="G126" s="23">
        <v>28.852765440999999</v>
      </c>
    </row>
    <row r="127" spans="1:7" x14ac:dyDescent="0.2">
      <c r="A127" s="24" t="s">
        <v>127</v>
      </c>
      <c r="B127" s="25">
        <v>368925</v>
      </c>
      <c r="C127" s="26">
        <v>119819.88</v>
      </c>
      <c r="D127" s="27">
        <v>32.478113438000001</v>
      </c>
      <c r="E127" s="25">
        <v>344267</v>
      </c>
      <c r="F127" s="26">
        <v>99330.55</v>
      </c>
      <c r="G127" s="27">
        <v>28.852765440999999</v>
      </c>
    </row>
    <row r="128" spans="1:7" x14ac:dyDescent="0.2">
      <c r="A128" s="20" t="s">
        <v>129</v>
      </c>
      <c r="B128" s="21">
        <v>3909417</v>
      </c>
      <c r="C128" s="22">
        <v>1968711</v>
      </c>
      <c r="D128" s="23">
        <v>50.358173610000001</v>
      </c>
      <c r="E128" s="21">
        <v>3909417</v>
      </c>
      <c r="F128" s="22">
        <v>1968711</v>
      </c>
      <c r="G128" s="23">
        <v>50.358173610000001</v>
      </c>
    </row>
    <row r="129" spans="1:7" ht="21" x14ac:dyDescent="0.2">
      <c r="A129" s="24" t="s">
        <v>130</v>
      </c>
      <c r="B129" s="25">
        <v>2005894</v>
      </c>
      <c r="C129" s="26">
        <v>981000</v>
      </c>
      <c r="D129" s="27">
        <v>48.905874388000001</v>
      </c>
      <c r="E129" s="25">
        <v>2005894</v>
      </c>
      <c r="F129" s="26">
        <v>981000</v>
      </c>
      <c r="G129" s="27">
        <v>48.905874388000001</v>
      </c>
    </row>
    <row r="130" spans="1:7" x14ac:dyDescent="0.2">
      <c r="A130" s="28" t="s">
        <v>424</v>
      </c>
      <c r="B130" s="29">
        <v>2005894</v>
      </c>
      <c r="C130" s="30">
        <v>981000</v>
      </c>
      <c r="D130" s="31">
        <v>48.905874388000001</v>
      </c>
      <c r="E130" s="29">
        <v>2005894</v>
      </c>
      <c r="F130" s="30">
        <v>981000</v>
      </c>
      <c r="G130" s="31">
        <v>48.905874388000001</v>
      </c>
    </row>
    <row r="131" spans="1:7" ht="21" x14ac:dyDescent="0.2">
      <c r="A131" s="24" t="s">
        <v>132</v>
      </c>
      <c r="B131" s="25">
        <v>1903523</v>
      </c>
      <c r="C131" s="26">
        <v>987711</v>
      </c>
      <c r="D131" s="27">
        <v>51.888577128000001</v>
      </c>
      <c r="E131" s="25">
        <v>1903523</v>
      </c>
      <c r="F131" s="26">
        <v>987711</v>
      </c>
      <c r="G131" s="27">
        <v>51.888577128000001</v>
      </c>
    </row>
    <row r="132" spans="1:7" x14ac:dyDescent="0.2">
      <c r="A132" s="28" t="s">
        <v>435</v>
      </c>
      <c r="B132" s="29">
        <v>1903523</v>
      </c>
      <c r="C132" s="30">
        <v>987711</v>
      </c>
      <c r="D132" s="31">
        <v>51.888577128000001</v>
      </c>
      <c r="E132" s="29">
        <v>1903523</v>
      </c>
      <c r="F132" s="30">
        <v>987711</v>
      </c>
      <c r="G132" s="31">
        <v>51.888577128000001</v>
      </c>
    </row>
    <row r="133" spans="1:7" x14ac:dyDescent="0.2">
      <c r="A133" s="20" t="s">
        <v>134</v>
      </c>
      <c r="B133" s="21">
        <v>20000</v>
      </c>
      <c r="C133" s="34">
        <v>0</v>
      </c>
      <c r="D133" s="35">
        <v>0</v>
      </c>
      <c r="E133" s="21">
        <v>20000</v>
      </c>
      <c r="F133" s="34">
        <v>0</v>
      </c>
      <c r="G133" s="35">
        <v>0</v>
      </c>
    </row>
    <row r="134" spans="1:7" ht="21" x14ac:dyDescent="0.2">
      <c r="A134" s="24" t="s">
        <v>135</v>
      </c>
      <c r="B134" s="25">
        <v>20000</v>
      </c>
      <c r="C134" s="36">
        <v>0</v>
      </c>
      <c r="D134" s="37">
        <v>0</v>
      </c>
      <c r="E134" s="25">
        <v>20000</v>
      </c>
      <c r="F134" s="36">
        <v>0</v>
      </c>
      <c r="G134" s="37">
        <v>0</v>
      </c>
    </row>
    <row r="135" spans="1:7" x14ac:dyDescent="0.2">
      <c r="A135" s="19" t="s">
        <v>136</v>
      </c>
      <c r="B135" s="16">
        <v>1436935</v>
      </c>
      <c r="C135" s="17">
        <v>745850.64</v>
      </c>
      <c r="D135" s="18">
        <v>51.905663095000001</v>
      </c>
      <c r="E135" s="16">
        <v>1436935</v>
      </c>
      <c r="F135" s="17">
        <v>745850.64</v>
      </c>
      <c r="G135" s="18">
        <v>51.905663095000001</v>
      </c>
    </row>
    <row r="136" spans="1:7" x14ac:dyDescent="0.2">
      <c r="A136" s="20" t="s">
        <v>137</v>
      </c>
      <c r="B136" s="21">
        <v>381645</v>
      </c>
      <c r="C136" s="22">
        <v>286514.34000000003</v>
      </c>
      <c r="D136" s="23">
        <v>75.073521204000002</v>
      </c>
      <c r="E136" s="21">
        <v>381645</v>
      </c>
      <c r="F136" s="22">
        <v>286514.34000000003</v>
      </c>
      <c r="G136" s="23">
        <v>75.073521204000002</v>
      </c>
    </row>
    <row r="137" spans="1:7" x14ac:dyDescent="0.2">
      <c r="A137" s="24" t="s">
        <v>138</v>
      </c>
      <c r="B137" s="25">
        <v>381645</v>
      </c>
      <c r="C137" s="26">
        <v>286514.34000000003</v>
      </c>
      <c r="D137" s="27">
        <v>75.073521204000002</v>
      </c>
      <c r="E137" s="25">
        <v>381645</v>
      </c>
      <c r="F137" s="26">
        <v>286514.34000000003</v>
      </c>
      <c r="G137" s="27">
        <v>75.073521204000002</v>
      </c>
    </row>
    <row r="138" spans="1:7" x14ac:dyDescent="0.2">
      <c r="A138" s="20" t="s">
        <v>139</v>
      </c>
      <c r="B138" s="21">
        <v>1055290</v>
      </c>
      <c r="C138" s="22">
        <v>459336.3</v>
      </c>
      <c r="D138" s="23">
        <v>43.527021007999998</v>
      </c>
      <c r="E138" s="21">
        <v>1055290</v>
      </c>
      <c r="F138" s="22">
        <v>459336.3</v>
      </c>
      <c r="G138" s="23">
        <v>43.527021007999998</v>
      </c>
    </row>
    <row r="139" spans="1:7" x14ac:dyDescent="0.2">
      <c r="A139" s="24" t="s">
        <v>140</v>
      </c>
      <c r="B139" s="25">
        <v>136300</v>
      </c>
      <c r="C139" s="26">
        <v>65500</v>
      </c>
      <c r="D139" s="27">
        <v>48.055759354000003</v>
      </c>
      <c r="E139" s="25">
        <v>136300</v>
      </c>
      <c r="F139" s="26">
        <v>65500</v>
      </c>
      <c r="G139" s="27">
        <v>48.055759354000003</v>
      </c>
    </row>
    <row r="140" spans="1:7" ht="31.5" x14ac:dyDescent="0.2">
      <c r="A140" s="24" t="s">
        <v>141</v>
      </c>
      <c r="B140" s="25">
        <v>918990</v>
      </c>
      <c r="C140" s="26">
        <v>393836.3</v>
      </c>
      <c r="D140" s="27">
        <v>42.855341189999997</v>
      </c>
      <c r="E140" s="25">
        <v>918990</v>
      </c>
      <c r="F140" s="26">
        <v>393836.3</v>
      </c>
      <c r="G140" s="27">
        <v>42.855341189999997</v>
      </c>
    </row>
    <row r="141" spans="1:7" ht="22.5" x14ac:dyDescent="0.2">
      <c r="A141" s="19" t="s">
        <v>145</v>
      </c>
      <c r="B141" s="16">
        <v>249344</v>
      </c>
      <c r="C141" s="17">
        <v>54674.49</v>
      </c>
      <c r="D141" s="18">
        <v>21.927333322999999</v>
      </c>
      <c r="E141" s="16">
        <v>249344</v>
      </c>
      <c r="F141" s="17">
        <v>54674.49</v>
      </c>
      <c r="G141" s="18">
        <v>21.927333322999999</v>
      </c>
    </row>
    <row r="142" spans="1:7" x14ac:dyDescent="0.2">
      <c r="A142" s="20" t="s">
        <v>146</v>
      </c>
      <c r="B142" s="21">
        <v>249344</v>
      </c>
      <c r="C142" s="22">
        <v>54674.49</v>
      </c>
      <c r="D142" s="23">
        <v>21.927333322999999</v>
      </c>
      <c r="E142" s="21">
        <v>249344</v>
      </c>
      <c r="F142" s="22">
        <v>54674.49</v>
      </c>
      <c r="G142" s="23">
        <v>21.927333322999999</v>
      </c>
    </row>
    <row r="143" spans="1:7" x14ac:dyDescent="0.2">
      <c r="A143" s="24" t="s">
        <v>147</v>
      </c>
      <c r="B143" s="25">
        <v>107344</v>
      </c>
      <c r="C143" s="26">
        <v>26758.46</v>
      </c>
      <c r="D143" s="27">
        <v>24.927764943</v>
      </c>
      <c r="E143" s="25">
        <v>107344</v>
      </c>
      <c r="F143" s="26">
        <v>26758.46</v>
      </c>
      <c r="G143" s="27">
        <v>24.927764943</v>
      </c>
    </row>
    <row r="144" spans="1:7" ht="22.5" x14ac:dyDescent="0.2">
      <c r="A144" s="28" t="s">
        <v>148</v>
      </c>
      <c r="B144" s="29">
        <v>30000</v>
      </c>
      <c r="C144" s="30">
        <v>6189.5</v>
      </c>
      <c r="D144" s="31">
        <v>20.631666667000001</v>
      </c>
      <c r="E144" s="29">
        <v>30000</v>
      </c>
      <c r="F144" s="30">
        <v>6189.5</v>
      </c>
      <c r="G144" s="31">
        <v>20.631666667000001</v>
      </c>
    </row>
    <row r="145" spans="1:7" x14ac:dyDescent="0.2">
      <c r="A145" s="28" t="s">
        <v>149</v>
      </c>
      <c r="B145" s="29">
        <v>65000</v>
      </c>
      <c r="C145" s="30">
        <v>20070.96</v>
      </c>
      <c r="D145" s="31">
        <v>30.878399999999999</v>
      </c>
      <c r="E145" s="29">
        <v>65000</v>
      </c>
      <c r="F145" s="30">
        <v>20070.96</v>
      </c>
      <c r="G145" s="31">
        <v>30.878399999999999</v>
      </c>
    </row>
    <row r="146" spans="1:7" ht="22.5" x14ac:dyDescent="0.2">
      <c r="A146" s="28" t="s">
        <v>150</v>
      </c>
      <c r="B146" s="29">
        <v>12344</v>
      </c>
      <c r="C146" s="30">
        <v>498</v>
      </c>
      <c r="D146" s="31">
        <v>4.0343486710000001</v>
      </c>
      <c r="E146" s="29">
        <v>12344</v>
      </c>
      <c r="F146" s="30">
        <v>498</v>
      </c>
      <c r="G146" s="31">
        <v>4.0343486710000001</v>
      </c>
    </row>
    <row r="147" spans="1:7" x14ac:dyDescent="0.2">
      <c r="A147" s="24" t="s">
        <v>151</v>
      </c>
      <c r="B147" s="25">
        <v>2500</v>
      </c>
      <c r="C147" s="26">
        <v>460.2</v>
      </c>
      <c r="D147" s="27">
        <v>18.408000000000001</v>
      </c>
      <c r="E147" s="25">
        <v>2500</v>
      </c>
      <c r="F147" s="26">
        <v>460.2</v>
      </c>
      <c r="G147" s="27">
        <v>18.408000000000001</v>
      </c>
    </row>
    <row r="148" spans="1:7" x14ac:dyDescent="0.2">
      <c r="A148" s="24" t="s">
        <v>153</v>
      </c>
      <c r="B148" s="25">
        <v>139500</v>
      </c>
      <c r="C148" s="26">
        <v>27455.83</v>
      </c>
      <c r="D148" s="27">
        <v>19.681598566000002</v>
      </c>
      <c r="E148" s="25">
        <v>139500</v>
      </c>
      <c r="F148" s="26">
        <v>27455.83</v>
      </c>
      <c r="G148" s="27">
        <v>19.681598566000002</v>
      </c>
    </row>
    <row r="149" spans="1:7" x14ac:dyDescent="0.2">
      <c r="A149" s="19" t="s">
        <v>156</v>
      </c>
      <c r="B149" s="16">
        <v>22111331</v>
      </c>
      <c r="C149" s="17">
        <v>10821938.869999999</v>
      </c>
      <c r="D149" s="18">
        <v>48.942955400999999</v>
      </c>
      <c r="E149" s="16">
        <v>22111331</v>
      </c>
      <c r="F149" s="17">
        <v>10821938.869999999</v>
      </c>
      <c r="G149" s="18">
        <v>48.942955400999999</v>
      </c>
    </row>
    <row r="150" spans="1:7" x14ac:dyDescent="0.2">
      <c r="A150" s="20" t="s">
        <v>157</v>
      </c>
      <c r="B150" s="21">
        <v>21188608</v>
      </c>
      <c r="C150" s="22">
        <v>10291634.289999999</v>
      </c>
      <c r="D150" s="23">
        <v>48.571545096000001</v>
      </c>
      <c r="E150" s="21">
        <v>21188608</v>
      </c>
      <c r="F150" s="22">
        <v>10291634.289999999</v>
      </c>
      <c r="G150" s="23">
        <v>48.571545096000001</v>
      </c>
    </row>
    <row r="151" spans="1:7" x14ac:dyDescent="0.2">
      <c r="A151" s="24" t="s">
        <v>158</v>
      </c>
      <c r="B151" s="25">
        <v>18863790</v>
      </c>
      <c r="C151" s="26">
        <v>9400553.8200000003</v>
      </c>
      <c r="D151" s="27">
        <v>49.833855339000003</v>
      </c>
      <c r="E151" s="25">
        <v>18863790</v>
      </c>
      <c r="F151" s="26">
        <v>9400553.8200000003</v>
      </c>
      <c r="G151" s="27">
        <v>49.833855339000003</v>
      </c>
    </row>
    <row r="152" spans="1:7" x14ac:dyDescent="0.2">
      <c r="A152" s="28" t="s">
        <v>159</v>
      </c>
      <c r="B152" s="29">
        <v>18663900</v>
      </c>
      <c r="C152" s="30">
        <v>9326365.3300000001</v>
      </c>
      <c r="D152" s="31">
        <v>49.970077689999997</v>
      </c>
      <c r="E152" s="29">
        <v>18663900</v>
      </c>
      <c r="F152" s="30">
        <v>9326365.3300000001</v>
      </c>
      <c r="G152" s="31">
        <v>49.970077689999997</v>
      </c>
    </row>
    <row r="153" spans="1:7" x14ac:dyDescent="0.2">
      <c r="A153" s="28" t="s">
        <v>160</v>
      </c>
      <c r="B153" s="29">
        <v>199890</v>
      </c>
      <c r="C153" s="30">
        <v>74188.490000000005</v>
      </c>
      <c r="D153" s="31">
        <v>37.114658061999997</v>
      </c>
      <c r="E153" s="29">
        <v>199890</v>
      </c>
      <c r="F153" s="30">
        <v>74188.490000000005</v>
      </c>
      <c r="G153" s="31">
        <v>37.114658061999997</v>
      </c>
    </row>
    <row r="154" spans="1:7" x14ac:dyDescent="0.2">
      <c r="A154" s="24" t="s">
        <v>161</v>
      </c>
      <c r="B154" s="25">
        <v>2324818</v>
      </c>
      <c r="C154" s="26">
        <v>891080.47</v>
      </c>
      <c r="D154" s="27">
        <v>38.329042100999999</v>
      </c>
      <c r="E154" s="25">
        <v>2324818</v>
      </c>
      <c r="F154" s="26">
        <v>891080.47</v>
      </c>
      <c r="G154" s="27">
        <v>38.329042100999999</v>
      </c>
    </row>
    <row r="155" spans="1:7" x14ac:dyDescent="0.2">
      <c r="A155" s="28" t="s">
        <v>162</v>
      </c>
      <c r="B155" s="29">
        <v>278499</v>
      </c>
      <c r="C155" s="30">
        <v>37188.699999999997</v>
      </c>
      <c r="D155" s="31">
        <v>13.353261592000001</v>
      </c>
      <c r="E155" s="29">
        <v>278499</v>
      </c>
      <c r="F155" s="30">
        <v>37188.699999999997</v>
      </c>
      <c r="G155" s="31">
        <v>13.353261592000001</v>
      </c>
    </row>
    <row r="156" spans="1:7" x14ac:dyDescent="0.2">
      <c r="A156" s="28" t="s">
        <v>163</v>
      </c>
      <c r="B156" s="29">
        <v>938199</v>
      </c>
      <c r="C156" s="30">
        <v>387165.36</v>
      </c>
      <c r="D156" s="31">
        <v>41.266869821999997</v>
      </c>
      <c r="E156" s="29">
        <v>938199</v>
      </c>
      <c r="F156" s="30">
        <v>387165.36</v>
      </c>
      <c r="G156" s="31">
        <v>41.266869821999997</v>
      </c>
    </row>
    <row r="157" spans="1:7" x14ac:dyDescent="0.2">
      <c r="A157" s="28" t="s">
        <v>164</v>
      </c>
      <c r="B157" s="29">
        <v>326697</v>
      </c>
      <c r="C157" s="30">
        <v>173280.12</v>
      </c>
      <c r="D157" s="31">
        <v>53.040009550000001</v>
      </c>
      <c r="E157" s="29">
        <v>326697</v>
      </c>
      <c r="F157" s="30">
        <v>173280.12</v>
      </c>
      <c r="G157" s="31">
        <v>53.040009550000001</v>
      </c>
    </row>
    <row r="158" spans="1:7" x14ac:dyDescent="0.2">
      <c r="A158" s="28" t="s">
        <v>165</v>
      </c>
      <c r="B158" s="29">
        <v>30000</v>
      </c>
      <c r="C158" s="30">
        <v>7525.88</v>
      </c>
      <c r="D158" s="31">
        <v>25.086266667</v>
      </c>
      <c r="E158" s="29">
        <v>30000</v>
      </c>
      <c r="F158" s="30">
        <v>7525.88</v>
      </c>
      <c r="G158" s="31">
        <v>25.086266667</v>
      </c>
    </row>
    <row r="159" spans="1:7" x14ac:dyDescent="0.2">
      <c r="A159" s="28" t="s">
        <v>166</v>
      </c>
      <c r="B159" s="29">
        <v>7000</v>
      </c>
      <c r="C159" s="30">
        <v>96</v>
      </c>
      <c r="D159" s="31">
        <v>1.371428571</v>
      </c>
      <c r="E159" s="29">
        <v>7000</v>
      </c>
      <c r="F159" s="30">
        <v>96</v>
      </c>
      <c r="G159" s="31">
        <v>1.371428571</v>
      </c>
    </row>
    <row r="160" spans="1:7" ht="22.5" x14ac:dyDescent="0.2">
      <c r="A160" s="28" t="s">
        <v>195</v>
      </c>
      <c r="B160" s="29">
        <v>22518</v>
      </c>
      <c r="C160" s="30">
        <v>22518</v>
      </c>
      <c r="D160" s="31">
        <v>100</v>
      </c>
      <c r="E160" s="29">
        <v>22518</v>
      </c>
      <c r="F160" s="30">
        <v>22518</v>
      </c>
      <c r="G160" s="31">
        <v>100</v>
      </c>
    </row>
    <row r="161" spans="1:7" x14ac:dyDescent="0.2">
      <c r="A161" s="28" t="s">
        <v>167</v>
      </c>
      <c r="B161" s="29">
        <v>235862</v>
      </c>
      <c r="C161" s="30">
        <v>75743.100000000006</v>
      </c>
      <c r="D161" s="31">
        <v>32.113312020999999</v>
      </c>
      <c r="E161" s="29">
        <v>235862</v>
      </c>
      <c r="F161" s="30">
        <v>75743.100000000006</v>
      </c>
      <c r="G161" s="31">
        <v>32.113312020999999</v>
      </c>
    </row>
    <row r="162" spans="1:7" x14ac:dyDescent="0.2">
      <c r="A162" s="28" t="s">
        <v>168</v>
      </c>
      <c r="B162" s="29">
        <v>16000</v>
      </c>
      <c r="C162" s="30">
        <v>1239.8399999999999</v>
      </c>
      <c r="D162" s="31">
        <v>7.7489999999999997</v>
      </c>
      <c r="E162" s="29">
        <v>16000</v>
      </c>
      <c r="F162" s="30">
        <v>1239.8399999999999</v>
      </c>
      <c r="G162" s="31">
        <v>7.7489999999999997</v>
      </c>
    </row>
    <row r="163" spans="1:7" x14ac:dyDescent="0.2">
      <c r="A163" s="28" t="s">
        <v>169</v>
      </c>
      <c r="B163" s="29">
        <v>470043</v>
      </c>
      <c r="C163" s="30">
        <v>186323.47</v>
      </c>
      <c r="D163" s="31">
        <v>39.639664881999998</v>
      </c>
      <c r="E163" s="29">
        <v>470043</v>
      </c>
      <c r="F163" s="30">
        <v>186323.47</v>
      </c>
      <c r="G163" s="31">
        <v>39.639664881999998</v>
      </c>
    </row>
    <row r="164" spans="1:7" x14ac:dyDescent="0.2">
      <c r="A164" s="20" t="s">
        <v>170</v>
      </c>
      <c r="B164" s="21">
        <v>922723</v>
      </c>
      <c r="C164" s="22">
        <v>530304.57999999996</v>
      </c>
      <c r="D164" s="23">
        <v>57.471698439999997</v>
      </c>
      <c r="E164" s="21">
        <v>922723</v>
      </c>
      <c r="F164" s="22">
        <v>530304.57999999996</v>
      </c>
      <c r="G164" s="23">
        <v>57.471698439999997</v>
      </c>
    </row>
    <row r="165" spans="1:7" ht="21" x14ac:dyDescent="0.2">
      <c r="A165" s="24" t="s">
        <v>171</v>
      </c>
      <c r="B165" s="25">
        <v>610574</v>
      </c>
      <c r="C165" s="26">
        <v>242519.08</v>
      </c>
      <c r="D165" s="27">
        <v>39.719850501000003</v>
      </c>
      <c r="E165" s="25">
        <v>610574</v>
      </c>
      <c r="F165" s="26">
        <v>242519.08</v>
      </c>
      <c r="G165" s="27">
        <v>39.719850501000003</v>
      </c>
    </row>
    <row r="166" spans="1:7" ht="21" x14ac:dyDescent="0.2">
      <c r="A166" s="24" t="s">
        <v>172</v>
      </c>
      <c r="B166" s="25">
        <v>14000</v>
      </c>
      <c r="C166" s="36">
        <v>0</v>
      </c>
      <c r="D166" s="37">
        <v>0</v>
      </c>
      <c r="E166" s="25">
        <v>14000</v>
      </c>
      <c r="F166" s="36">
        <v>0</v>
      </c>
      <c r="G166" s="37">
        <v>0</v>
      </c>
    </row>
    <row r="167" spans="1:7" x14ac:dyDescent="0.2">
      <c r="A167" s="24" t="s">
        <v>173</v>
      </c>
      <c r="B167" s="25">
        <v>182035</v>
      </c>
      <c r="C167" s="26">
        <v>181384.6</v>
      </c>
      <c r="D167" s="27">
        <v>99.642706072999999</v>
      </c>
      <c r="E167" s="25">
        <v>182035</v>
      </c>
      <c r="F167" s="26">
        <v>181384.6</v>
      </c>
      <c r="G167" s="27">
        <v>99.642706072999999</v>
      </c>
    </row>
    <row r="168" spans="1:7" x14ac:dyDescent="0.2">
      <c r="A168" s="24" t="s">
        <v>5</v>
      </c>
      <c r="B168" s="25">
        <v>116114</v>
      </c>
      <c r="C168" s="26">
        <v>106400.9</v>
      </c>
      <c r="D168" s="27">
        <v>91.634858846</v>
      </c>
      <c r="E168" s="25">
        <v>116114</v>
      </c>
      <c r="F168" s="26">
        <v>106400.9</v>
      </c>
      <c r="G168" s="27">
        <v>91.634858846</v>
      </c>
    </row>
    <row r="169" spans="1:7" x14ac:dyDescent="0.2">
      <c r="A169" s="19" t="s">
        <v>175</v>
      </c>
      <c r="B169" s="16">
        <v>262530</v>
      </c>
      <c r="C169" s="17">
        <v>15429.42</v>
      </c>
      <c r="D169" s="18">
        <v>5.8772026049999999</v>
      </c>
      <c r="E169" s="16">
        <v>262530</v>
      </c>
      <c r="F169" s="17">
        <v>15429.42</v>
      </c>
      <c r="G169" s="18">
        <v>5.8772026049999999</v>
      </c>
    </row>
    <row r="170" spans="1:7" x14ac:dyDescent="0.2">
      <c r="A170" s="20" t="s">
        <v>176</v>
      </c>
      <c r="B170" s="21">
        <v>157822</v>
      </c>
      <c r="C170" s="22">
        <v>15218.42</v>
      </c>
      <c r="D170" s="23">
        <v>9.6427747719999992</v>
      </c>
      <c r="E170" s="21">
        <v>157822</v>
      </c>
      <c r="F170" s="22">
        <v>15218.42</v>
      </c>
      <c r="G170" s="23">
        <v>9.6427747719999992</v>
      </c>
    </row>
    <row r="171" spans="1:7" x14ac:dyDescent="0.2">
      <c r="A171" s="24" t="s">
        <v>177</v>
      </c>
      <c r="B171" s="25">
        <v>157822</v>
      </c>
      <c r="C171" s="26">
        <v>15218.42</v>
      </c>
      <c r="D171" s="27">
        <v>9.6427747719999992</v>
      </c>
      <c r="E171" s="25">
        <v>157822</v>
      </c>
      <c r="F171" s="26">
        <v>15218.42</v>
      </c>
      <c r="G171" s="27">
        <v>9.6427747719999992</v>
      </c>
    </row>
    <row r="172" spans="1:7" x14ac:dyDescent="0.2">
      <c r="A172" s="20" t="s">
        <v>178</v>
      </c>
      <c r="B172" s="21">
        <v>104708</v>
      </c>
      <c r="C172" s="22">
        <v>211</v>
      </c>
      <c r="D172" s="23">
        <v>0.201512778</v>
      </c>
      <c r="E172" s="21">
        <v>104708</v>
      </c>
      <c r="F172" s="22">
        <v>211</v>
      </c>
      <c r="G172" s="23">
        <v>0.201512778</v>
      </c>
    </row>
    <row r="173" spans="1:7" ht="31.5" x14ac:dyDescent="0.2">
      <c r="A173" s="24" t="s">
        <v>179</v>
      </c>
      <c r="B173" s="25">
        <v>104708</v>
      </c>
      <c r="C173" s="26">
        <v>211</v>
      </c>
      <c r="D173" s="27">
        <v>0.201512778</v>
      </c>
      <c r="E173" s="25">
        <v>104708</v>
      </c>
      <c r="F173" s="26">
        <v>211</v>
      </c>
      <c r="G173" s="27">
        <v>0.201512778</v>
      </c>
    </row>
    <row r="174" spans="1:7" x14ac:dyDescent="0.2">
      <c r="A174" s="42"/>
      <c r="B174" s="43"/>
      <c r="C174" s="44"/>
      <c r="D174" s="43"/>
      <c r="E174" s="43"/>
      <c r="F174" s="43"/>
      <c r="G174" s="43"/>
    </row>
    <row r="175" spans="1:7" x14ac:dyDescent="0.2">
      <c r="A175" s="42"/>
      <c r="B175" s="43"/>
      <c r="C175" s="44"/>
      <c r="D175" s="43"/>
      <c r="E175" s="43"/>
      <c r="F175" s="43"/>
      <c r="G175" s="43"/>
    </row>
    <row r="176" spans="1:7" x14ac:dyDescent="0.2">
      <c r="A176" s="42"/>
      <c r="B176" s="43"/>
      <c r="C176" s="44"/>
      <c r="D176" s="43"/>
      <c r="E176" s="43"/>
      <c r="F176" s="43"/>
      <c r="G176" s="43"/>
    </row>
    <row r="177" spans="1:7" x14ac:dyDescent="0.2">
      <c r="A177" s="42"/>
      <c r="B177" s="43"/>
      <c r="C177" s="44"/>
      <c r="D177" s="43"/>
      <c r="E177" s="43"/>
      <c r="F177" s="43"/>
      <c r="G177" s="43"/>
    </row>
    <row r="178" spans="1:7" x14ac:dyDescent="0.2">
      <c r="A178" s="42"/>
      <c r="B178" s="43"/>
      <c r="C178" s="44"/>
      <c r="D178" s="43"/>
      <c r="E178" s="43"/>
      <c r="F178" s="43"/>
      <c r="G178" s="43"/>
    </row>
    <row r="179" spans="1:7" x14ac:dyDescent="0.2">
      <c r="A179" s="42"/>
      <c r="B179" s="43"/>
      <c r="C179" s="44"/>
      <c r="D179" s="43"/>
      <c r="E179" s="43"/>
      <c r="F179" s="43"/>
      <c r="G179" s="43"/>
    </row>
    <row r="180" spans="1:7" x14ac:dyDescent="0.2">
      <c r="A180" s="42"/>
      <c r="B180" s="43"/>
      <c r="C180" s="44"/>
      <c r="D180" s="43"/>
      <c r="E180" s="43"/>
      <c r="F180" s="43"/>
      <c r="G180" s="43"/>
    </row>
    <row r="181" spans="1:7" x14ac:dyDescent="0.2">
      <c r="A181" s="42"/>
      <c r="B181" s="43"/>
      <c r="C181" s="44"/>
      <c r="D181" s="43"/>
      <c r="E181" s="43"/>
      <c r="F181" s="43"/>
      <c r="G181" s="43"/>
    </row>
    <row r="182" spans="1:7" x14ac:dyDescent="0.2">
      <c r="A182" s="42"/>
      <c r="B182" s="43"/>
      <c r="C182" s="44"/>
      <c r="D182" s="43"/>
      <c r="E182" s="43"/>
      <c r="F182" s="43"/>
      <c r="G182" s="43"/>
    </row>
    <row r="183" spans="1:7" x14ac:dyDescent="0.2">
      <c r="A183" s="42"/>
      <c r="B183" s="43"/>
      <c r="C183" s="44"/>
      <c r="D183" s="43"/>
      <c r="E183" s="43"/>
      <c r="F183" s="43"/>
      <c r="G183" s="43"/>
    </row>
    <row r="184" spans="1:7" x14ac:dyDescent="0.2">
      <c r="A184" s="42"/>
      <c r="B184" s="43"/>
      <c r="C184" s="44"/>
      <c r="D184" s="43"/>
      <c r="E184" s="43"/>
      <c r="F184" s="43"/>
      <c r="G184" s="43"/>
    </row>
    <row r="185" spans="1:7" x14ac:dyDescent="0.2">
      <c r="A185" s="42"/>
      <c r="B185" s="43"/>
      <c r="C185" s="44"/>
      <c r="D185" s="43"/>
      <c r="E185" s="43"/>
      <c r="F185" s="43"/>
      <c r="G185" s="43"/>
    </row>
    <row r="186" spans="1:7" x14ac:dyDescent="0.2">
      <c r="A186" s="42"/>
      <c r="B186" s="43"/>
      <c r="C186" s="44"/>
      <c r="D186" s="43"/>
      <c r="E186" s="43"/>
      <c r="F186" s="43"/>
      <c r="G186" s="43"/>
    </row>
    <row r="187" spans="1:7" x14ac:dyDescent="0.2">
      <c r="A187" s="42"/>
      <c r="B187" s="43"/>
      <c r="C187" s="44"/>
      <c r="D187" s="43"/>
      <c r="E187" s="43"/>
      <c r="F187" s="43"/>
      <c r="G187" s="43"/>
    </row>
    <row r="188" spans="1:7" x14ac:dyDescent="0.2">
      <c r="A188" s="42"/>
      <c r="B188" s="43"/>
      <c r="C188" s="44"/>
      <c r="D188" s="43"/>
      <c r="E188" s="43"/>
      <c r="F188" s="43"/>
      <c r="G188" s="43"/>
    </row>
    <row r="189" spans="1:7" x14ac:dyDescent="0.2">
      <c r="A189" s="42"/>
      <c r="B189" s="43"/>
      <c r="C189" s="44"/>
      <c r="D189" s="43"/>
      <c r="E189" s="43"/>
      <c r="F189" s="43"/>
      <c r="G189" s="43"/>
    </row>
    <row r="190" spans="1:7" x14ac:dyDescent="0.2">
      <c r="A190" s="42"/>
      <c r="B190" s="43"/>
      <c r="C190" s="44"/>
      <c r="D190" s="43"/>
      <c r="E190" s="43"/>
      <c r="F190" s="43"/>
      <c r="G190" s="43"/>
    </row>
    <row r="191" spans="1:7" x14ac:dyDescent="0.2">
      <c r="A191" s="42"/>
      <c r="B191" s="43"/>
      <c r="C191" s="44"/>
      <c r="D191" s="43"/>
      <c r="E191" s="43"/>
      <c r="F191" s="43"/>
      <c r="G191" s="43"/>
    </row>
    <row r="192" spans="1:7" x14ac:dyDescent="0.2">
      <c r="A192" s="42"/>
      <c r="B192" s="43"/>
      <c r="C192" s="44"/>
      <c r="D192" s="43"/>
      <c r="E192" s="43"/>
      <c r="F192" s="43"/>
      <c r="G192" s="43"/>
    </row>
    <row r="193" spans="1:7" x14ac:dyDescent="0.2">
      <c r="A193" s="42"/>
      <c r="B193" s="43"/>
      <c r="C193" s="44"/>
      <c r="D193" s="43"/>
      <c r="E193" s="43"/>
      <c r="F193" s="43"/>
      <c r="G193" s="43"/>
    </row>
    <row r="194" spans="1:7" x14ac:dyDescent="0.2">
      <c r="A194" s="42"/>
      <c r="B194" s="43"/>
      <c r="C194" s="44"/>
      <c r="D194" s="43"/>
      <c r="E194" s="43"/>
      <c r="F194" s="43"/>
      <c r="G194" s="43"/>
    </row>
    <row r="195" spans="1:7" x14ac:dyDescent="0.2">
      <c r="A195" s="42"/>
      <c r="B195" s="43"/>
      <c r="C195" s="44"/>
      <c r="D195" s="43"/>
      <c r="E195" s="43"/>
      <c r="F195" s="43"/>
      <c r="G195" s="43"/>
    </row>
    <row r="196" spans="1:7" x14ac:dyDescent="0.2">
      <c r="A196" s="42"/>
      <c r="B196" s="43"/>
      <c r="C196" s="44"/>
      <c r="D196" s="43"/>
      <c r="E196" s="43"/>
      <c r="F196" s="43"/>
      <c r="G196" s="43"/>
    </row>
    <row r="197" spans="1:7" x14ac:dyDescent="0.2">
      <c r="A197" s="42"/>
      <c r="B197" s="43"/>
      <c r="C197" s="44"/>
      <c r="D197" s="43"/>
      <c r="E197" s="43"/>
      <c r="F197" s="43"/>
      <c r="G197" s="43"/>
    </row>
    <row r="198" spans="1:7" x14ac:dyDescent="0.2">
      <c r="A198" s="42"/>
      <c r="B198" s="43"/>
      <c r="C198" s="44"/>
      <c r="D198" s="43"/>
      <c r="E198" s="43"/>
      <c r="F198" s="43"/>
      <c r="G198" s="43"/>
    </row>
    <row r="199" spans="1:7" x14ac:dyDescent="0.2">
      <c r="A199" s="42"/>
      <c r="B199" s="43"/>
      <c r="C199" s="44"/>
      <c r="D199" s="43"/>
      <c r="E199" s="43"/>
      <c r="F199" s="43"/>
      <c r="G199" s="43"/>
    </row>
    <row r="200" spans="1:7" x14ac:dyDescent="0.2">
      <c r="A200" s="42"/>
      <c r="B200" s="43"/>
      <c r="C200" s="44"/>
      <c r="D200" s="43"/>
      <c r="E200" s="43"/>
      <c r="F200" s="43"/>
      <c r="G200" s="43"/>
    </row>
    <row r="201" spans="1:7" x14ac:dyDescent="0.2">
      <c r="A201" s="42"/>
      <c r="B201" s="43"/>
      <c r="C201" s="44"/>
      <c r="D201" s="43"/>
      <c r="E201" s="43"/>
      <c r="F201" s="43"/>
      <c r="G201" s="43"/>
    </row>
    <row r="202" spans="1:7" x14ac:dyDescent="0.2">
      <c r="A202" s="42"/>
      <c r="B202" s="43"/>
      <c r="C202" s="44"/>
      <c r="D202" s="43"/>
      <c r="E202" s="43"/>
      <c r="F202" s="43"/>
      <c r="G202" s="43"/>
    </row>
    <row r="203" spans="1:7" x14ac:dyDescent="0.2">
      <c r="A203" s="42"/>
      <c r="B203" s="43"/>
      <c r="C203" s="44"/>
      <c r="D203" s="43"/>
      <c r="E203" s="43"/>
      <c r="F203" s="43"/>
      <c r="G203" s="43"/>
    </row>
    <row r="204" spans="1:7" x14ac:dyDescent="0.2">
      <c r="A204" s="42"/>
      <c r="B204" s="43"/>
      <c r="C204" s="44"/>
      <c r="D204" s="43"/>
      <c r="E204" s="43"/>
      <c r="F204" s="43"/>
      <c r="G204" s="43"/>
    </row>
    <row r="205" spans="1:7" x14ac:dyDescent="0.2">
      <c r="A205" s="42"/>
      <c r="B205" s="43"/>
      <c r="C205" s="44"/>
      <c r="D205" s="43"/>
      <c r="E205" s="43"/>
      <c r="F205" s="43"/>
      <c r="G205" s="43"/>
    </row>
    <row r="206" spans="1:7" x14ac:dyDescent="0.2">
      <c r="A206" s="42"/>
      <c r="B206" s="43"/>
      <c r="C206" s="44"/>
      <c r="D206" s="43"/>
      <c r="E206" s="43"/>
      <c r="F206" s="43"/>
      <c r="G206" s="43"/>
    </row>
    <row r="207" spans="1:7" x14ac:dyDescent="0.2">
      <c r="A207" s="42"/>
      <c r="B207" s="43"/>
      <c r="C207" s="44"/>
      <c r="D207" s="43"/>
      <c r="E207" s="43"/>
      <c r="F207" s="43"/>
      <c r="G207" s="43"/>
    </row>
    <row r="208" spans="1:7" x14ac:dyDescent="0.2">
      <c r="A208" s="42"/>
      <c r="B208" s="43"/>
      <c r="C208" s="44"/>
      <c r="D208" s="43"/>
      <c r="E208" s="43"/>
      <c r="F208" s="43"/>
      <c r="G208" s="43"/>
    </row>
    <row r="209" spans="1:7" x14ac:dyDescent="0.2">
      <c r="A209" s="42"/>
      <c r="B209" s="43"/>
      <c r="C209" s="44"/>
      <c r="D209" s="43"/>
      <c r="E209" s="43"/>
      <c r="F209" s="43"/>
      <c r="G209" s="43"/>
    </row>
    <row r="210" spans="1:7" x14ac:dyDescent="0.2">
      <c r="A210" s="42"/>
      <c r="B210" s="43"/>
      <c r="C210" s="44"/>
      <c r="D210" s="43"/>
      <c r="E210" s="43"/>
      <c r="F210" s="43"/>
      <c r="G210" s="43"/>
    </row>
    <row r="211" spans="1:7" x14ac:dyDescent="0.2">
      <c r="A211" s="42"/>
      <c r="B211" s="43"/>
      <c r="C211" s="44"/>
      <c r="D211" s="43"/>
      <c r="E211" s="43"/>
      <c r="F211" s="43"/>
      <c r="G211" s="43"/>
    </row>
    <row r="212" spans="1:7" x14ac:dyDescent="0.2">
      <c r="A212" s="42"/>
      <c r="B212" s="43"/>
      <c r="C212" s="44"/>
      <c r="D212" s="43"/>
      <c r="E212" s="43"/>
      <c r="F212" s="43"/>
      <c r="G212" s="43"/>
    </row>
    <row r="213" spans="1:7" x14ac:dyDescent="0.2">
      <c r="A213" s="42"/>
      <c r="B213" s="43"/>
      <c r="C213" s="44"/>
      <c r="D213" s="43"/>
      <c r="E213" s="43"/>
      <c r="F213" s="43"/>
      <c r="G213" s="43"/>
    </row>
    <row r="214" spans="1:7" x14ac:dyDescent="0.2">
      <c r="A214" s="42"/>
      <c r="B214" s="43"/>
      <c r="C214" s="44"/>
      <c r="D214" s="43"/>
      <c r="E214" s="43"/>
      <c r="F214" s="43"/>
      <c r="G214" s="43"/>
    </row>
    <row r="215" spans="1:7" x14ac:dyDescent="0.2">
      <c r="A215" s="42"/>
      <c r="B215" s="43"/>
      <c r="C215" s="44"/>
      <c r="D215" s="43"/>
      <c r="E215" s="43"/>
      <c r="F215" s="43"/>
      <c r="G215" s="43"/>
    </row>
    <row r="216" spans="1:7" x14ac:dyDescent="0.2">
      <c r="A216" s="42"/>
      <c r="B216" s="43"/>
      <c r="C216" s="44"/>
      <c r="D216" s="43"/>
      <c r="E216" s="43"/>
      <c r="F216" s="43"/>
      <c r="G216" s="43"/>
    </row>
    <row r="217" spans="1:7" x14ac:dyDescent="0.2">
      <c r="A217" s="42"/>
      <c r="B217" s="43"/>
      <c r="C217" s="44"/>
      <c r="D217" s="43"/>
      <c r="E217" s="43"/>
      <c r="F217" s="43"/>
      <c r="G217" s="43"/>
    </row>
    <row r="218" spans="1:7" x14ac:dyDescent="0.2">
      <c r="A218" s="42"/>
      <c r="B218" s="43"/>
      <c r="C218" s="44"/>
      <c r="D218" s="43"/>
      <c r="E218" s="43"/>
      <c r="F218" s="43"/>
      <c r="G218" s="43"/>
    </row>
    <row r="219" spans="1:7" x14ac:dyDescent="0.2">
      <c r="A219" s="42"/>
      <c r="B219" s="43"/>
      <c r="C219" s="44"/>
      <c r="D219" s="43"/>
      <c r="E219" s="43"/>
      <c r="F219" s="43"/>
      <c r="G219" s="43"/>
    </row>
    <row r="220" spans="1:7" x14ac:dyDescent="0.2">
      <c r="A220" s="42"/>
      <c r="B220" s="43"/>
      <c r="C220" s="44"/>
      <c r="D220" s="43"/>
      <c r="E220" s="43"/>
      <c r="F220" s="43"/>
      <c r="G220" s="43"/>
    </row>
    <row r="221" spans="1:7" x14ac:dyDescent="0.2">
      <c r="A221" s="42"/>
      <c r="B221" s="43"/>
      <c r="C221" s="44"/>
      <c r="D221" s="43"/>
      <c r="E221" s="43"/>
      <c r="F221" s="43"/>
      <c r="G221" s="43"/>
    </row>
    <row r="222" spans="1:7" x14ac:dyDescent="0.2">
      <c r="A222" s="42"/>
      <c r="B222" s="43"/>
      <c r="C222" s="44"/>
      <c r="D222" s="43"/>
      <c r="E222" s="43"/>
      <c r="F222" s="43"/>
      <c r="G222" s="43"/>
    </row>
    <row r="223" spans="1:7" x14ac:dyDescent="0.2">
      <c r="A223" s="42"/>
      <c r="B223" s="43"/>
      <c r="C223" s="44"/>
      <c r="D223" s="43"/>
      <c r="E223" s="43"/>
      <c r="F223" s="43"/>
      <c r="G223" s="43"/>
    </row>
    <row r="224" spans="1:7" x14ac:dyDescent="0.2">
      <c r="A224" s="42"/>
      <c r="B224" s="43"/>
      <c r="C224" s="44"/>
      <c r="D224" s="43"/>
      <c r="E224" s="43"/>
      <c r="F224" s="43"/>
      <c r="G224" s="43"/>
    </row>
    <row r="225" spans="1:7" x14ac:dyDescent="0.2">
      <c r="A225" s="42"/>
      <c r="B225" s="43"/>
      <c r="C225" s="44"/>
      <c r="D225" s="43"/>
      <c r="E225" s="43"/>
      <c r="F225" s="43"/>
      <c r="G225" s="43"/>
    </row>
    <row r="226" spans="1:7" x14ac:dyDescent="0.2">
      <c r="A226" s="42"/>
      <c r="B226" s="43"/>
      <c r="C226" s="44"/>
      <c r="D226" s="43"/>
      <c r="E226" s="43"/>
      <c r="F226" s="43"/>
      <c r="G226" s="43"/>
    </row>
    <row r="227" spans="1:7" x14ac:dyDescent="0.2">
      <c r="A227" s="42"/>
      <c r="B227" s="43"/>
      <c r="C227" s="44"/>
      <c r="D227" s="43"/>
      <c r="E227" s="43"/>
      <c r="F227" s="43"/>
      <c r="G227" s="43"/>
    </row>
    <row r="228" spans="1:7" x14ac:dyDescent="0.2">
      <c r="A228" s="42"/>
      <c r="B228" s="43"/>
      <c r="C228" s="44"/>
      <c r="D228" s="43"/>
      <c r="E228" s="43"/>
      <c r="F228" s="43"/>
      <c r="G228" s="43"/>
    </row>
    <row r="229" spans="1:7" x14ac:dyDescent="0.2">
      <c r="A229" s="42"/>
      <c r="B229" s="43"/>
      <c r="C229" s="44"/>
      <c r="D229" s="43"/>
      <c r="E229" s="43"/>
      <c r="F229" s="43"/>
      <c r="G229" s="43"/>
    </row>
    <row r="230" spans="1:7" x14ac:dyDescent="0.2">
      <c r="A230" s="42"/>
      <c r="B230" s="43"/>
      <c r="C230" s="44"/>
      <c r="D230" s="43"/>
      <c r="E230" s="43"/>
      <c r="F230" s="43"/>
      <c r="G230" s="43"/>
    </row>
    <row r="231" spans="1:7" x14ac:dyDescent="0.2">
      <c r="A231" s="42"/>
      <c r="B231" s="43"/>
      <c r="C231" s="44"/>
      <c r="D231" s="43"/>
      <c r="E231" s="43"/>
      <c r="F231" s="43"/>
      <c r="G231" s="43"/>
    </row>
    <row r="232" spans="1:7" x14ac:dyDescent="0.2">
      <c r="A232" s="42"/>
      <c r="B232" s="43"/>
      <c r="C232" s="44"/>
      <c r="D232" s="43"/>
      <c r="E232" s="43"/>
      <c r="F232" s="43"/>
      <c r="G232" s="43"/>
    </row>
    <row r="233" spans="1:7" x14ac:dyDescent="0.2">
      <c r="A233" s="42"/>
      <c r="B233" s="43"/>
      <c r="C233" s="44"/>
      <c r="D233" s="43"/>
      <c r="E233" s="43"/>
      <c r="F233" s="43"/>
      <c r="G233" s="43"/>
    </row>
    <row r="234" spans="1:7" x14ac:dyDescent="0.2">
      <c r="A234" s="42"/>
      <c r="B234" s="43"/>
      <c r="C234" s="44"/>
      <c r="D234" s="43"/>
      <c r="E234" s="43"/>
      <c r="F234" s="43"/>
      <c r="G234" s="43"/>
    </row>
    <row r="235" spans="1:7" x14ac:dyDescent="0.2">
      <c r="A235" s="42"/>
      <c r="B235" s="43"/>
      <c r="C235" s="44"/>
      <c r="D235" s="43"/>
      <c r="E235" s="43"/>
      <c r="F235" s="43"/>
      <c r="G235" s="43"/>
    </row>
    <row r="236" spans="1:7" x14ac:dyDescent="0.2">
      <c r="A236" s="42"/>
      <c r="B236" s="43"/>
      <c r="C236" s="44"/>
      <c r="D236" s="43"/>
      <c r="E236" s="43"/>
      <c r="F236" s="43"/>
      <c r="G236" s="43"/>
    </row>
    <row r="237" spans="1:7" x14ac:dyDescent="0.2">
      <c r="A237" s="42"/>
      <c r="B237" s="43"/>
      <c r="C237" s="44"/>
      <c r="D237" s="43"/>
      <c r="E237" s="43"/>
      <c r="F237" s="43"/>
      <c r="G237" s="43"/>
    </row>
    <row r="238" spans="1:7" x14ac:dyDescent="0.2">
      <c r="A238" s="42"/>
      <c r="B238" s="43"/>
      <c r="C238" s="44"/>
      <c r="D238" s="43"/>
      <c r="E238" s="43"/>
      <c r="F238" s="43"/>
      <c r="G238" s="43"/>
    </row>
    <row r="239" spans="1:7" x14ac:dyDescent="0.2">
      <c r="A239" s="42"/>
      <c r="B239" s="43"/>
      <c r="C239" s="44"/>
      <c r="D239" s="43"/>
      <c r="E239" s="43"/>
      <c r="F239" s="43"/>
      <c r="G239" s="43"/>
    </row>
    <row r="240" spans="1:7" x14ac:dyDescent="0.2">
      <c r="A240" s="42"/>
      <c r="B240" s="43"/>
      <c r="C240" s="44"/>
      <c r="D240" s="43"/>
      <c r="E240" s="43"/>
      <c r="F240" s="43"/>
      <c r="G240" s="43"/>
    </row>
    <row r="241" spans="1:7" x14ac:dyDescent="0.2">
      <c r="A241" s="42"/>
      <c r="B241" s="43"/>
      <c r="C241" s="44"/>
      <c r="D241" s="43"/>
      <c r="E241" s="43"/>
      <c r="F241" s="43"/>
      <c r="G241" s="43"/>
    </row>
    <row r="242" spans="1:7" x14ac:dyDescent="0.2">
      <c r="A242" s="42"/>
      <c r="B242" s="43"/>
      <c r="C242" s="44"/>
      <c r="D242" s="43"/>
      <c r="E242" s="43"/>
      <c r="F242" s="43"/>
      <c r="G242" s="43"/>
    </row>
    <row r="243" spans="1:7" x14ac:dyDescent="0.2">
      <c r="A243" s="42"/>
      <c r="B243" s="43"/>
      <c r="C243" s="44"/>
      <c r="D243" s="43"/>
      <c r="E243" s="43"/>
      <c r="F243" s="43"/>
      <c r="G243" s="43"/>
    </row>
    <row r="244" spans="1:7" x14ac:dyDescent="0.2">
      <c r="A244" s="42"/>
      <c r="B244" s="43"/>
      <c r="C244" s="44"/>
      <c r="D244" s="43"/>
      <c r="E244" s="43"/>
      <c r="F244" s="43"/>
      <c r="G244" s="43"/>
    </row>
    <row r="245" spans="1:7" x14ac:dyDescent="0.2">
      <c r="A245" s="42"/>
      <c r="B245" s="43"/>
      <c r="C245" s="44"/>
      <c r="D245" s="43"/>
      <c r="E245" s="43"/>
      <c r="F245" s="43"/>
      <c r="G245" s="43"/>
    </row>
    <row r="246" spans="1:7" x14ac:dyDescent="0.2">
      <c r="A246" s="42"/>
      <c r="B246" s="43"/>
      <c r="C246" s="44"/>
      <c r="D246" s="43"/>
      <c r="E246" s="43"/>
      <c r="F246" s="43"/>
      <c r="G246" s="43"/>
    </row>
    <row r="247" spans="1:7" x14ac:dyDescent="0.2">
      <c r="A247" s="42"/>
      <c r="B247" s="43"/>
      <c r="C247" s="44"/>
      <c r="D247" s="43"/>
      <c r="E247" s="43"/>
      <c r="F247" s="43"/>
      <c r="G247" s="43"/>
    </row>
    <row r="248" spans="1:7" x14ac:dyDescent="0.2">
      <c r="A248" s="42"/>
      <c r="B248" s="43"/>
      <c r="C248" s="44"/>
      <c r="D248" s="43"/>
      <c r="E248" s="43"/>
      <c r="F248" s="43"/>
      <c r="G248" s="43"/>
    </row>
    <row r="249" spans="1:7" x14ac:dyDescent="0.2">
      <c r="A249" s="42"/>
      <c r="B249" s="43"/>
      <c r="C249" s="44"/>
      <c r="D249" s="43"/>
      <c r="E249" s="43"/>
      <c r="F249" s="43"/>
      <c r="G249" s="43"/>
    </row>
    <row r="250" spans="1:7" x14ac:dyDescent="0.2">
      <c r="A250" s="42"/>
      <c r="B250" s="43"/>
      <c r="C250" s="44"/>
      <c r="D250" s="43"/>
      <c r="E250" s="43"/>
      <c r="F250" s="43"/>
      <c r="G250" s="43"/>
    </row>
    <row r="251" spans="1:7" x14ac:dyDescent="0.2">
      <c r="A251" s="42"/>
      <c r="B251" s="43"/>
      <c r="C251" s="44"/>
      <c r="D251" s="43"/>
      <c r="E251" s="43"/>
      <c r="F251" s="43"/>
      <c r="G251" s="43"/>
    </row>
    <row r="252" spans="1:7" x14ac:dyDescent="0.2">
      <c r="A252" s="42"/>
      <c r="B252" s="43"/>
      <c r="C252" s="44"/>
      <c r="D252" s="43"/>
      <c r="E252" s="43"/>
      <c r="F252" s="43"/>
      <c r="G252" s="43"/>
    </row>
    <row r="253" spans="1:7" x14ac:dyDescent="0.2">
      <c r="A253" s="42"/>
      <c r="B253" s="43"/>
      <c r="C253" s="44"/>
      <c r="D253" s="43"/>
      <c r="E253" s="43"/>
      <c r="F253" s="43"/>
      <c r="G253" s="43"/>
    </row>
    <row r="254" spans="1:7" x14ac:dyDescent="0.2">
      <c r="A254" s="42"/>
      <c r="B254" s="43"/>
      <c r="C254" s="44"/>
      <c r="D254" s="43"/>
      <c r="E254" s="43"/>
      <c r="F254" s="43"/>
      <c r="G254" s="43"/>
    </row>
    <row r="255" spans="1:7" x14ac:dyDescent="0.2">
      <c r="A255" s="42"/>
      <c r="B255" s="43"/>
      <c r="C255" s="44"/>
      <c r="D255" s="43"/>
      <c r="E255" s="43"/>
      <c r="F255" s="43"/>
      <c r="G255" s="43"/>
    </row>
    <row r="256" spans="1:7" x14ac:dyDescent="0.2">
      <c r="A256" s="42"/>
      <c r="B256" s="43"/>
      <c r="C256" s="44"/>
      <c r="D256" s="43"/>
      <c r="E256" s="43"/>
      <c r="F256" s="43"/>
      <c r="G256" s="43"/>
    </row>
    <row r="257" spans="1:7" x14ac:dyDescent="0.2">
      <c r="A257" s="42"/>
      <c r="B257" s="43"/>
      <c r="C257" s="44"/>
      <c r="D257" s="43"/>
      <c r="E257" s="43"/>
      <c r="F257" s="43"/>
      <c r="G257" s="43"/>
    </row>
    <row r="258" spans="1:7" x14ac:dyDescent="0.2">
      <c r="A258" s="42"/>
      <c r="B258" s="43"/>
      <c r="C258" s="44"/>
      <c r="D258" s="43"/>
      <c r="E258" s="43"/>
      <c r="F258" s="43"/>
      <c r="G258" s="43"/>
    </row>
    <row r="259" spans="1:7" x14ac:dyDescent="0.2">
      <c r="A259" s="42"/>
      <c r="B259" s="43"/>
      <c r="C259" s="44"/>
      <c r="D259" s="43"/>
      <c r="E259" s="43"/>
      <c r="F259" s="43"/>
      <c r="G259" s="43"/>
    </row>
    <row r="260" spans="1:7" x14ac:dyDescent="0.2">
      <c r="A260" s="42"/>
      <c r="B260" s="43"/>
      <c r="C260" s="44"/>
      <c r="D260" s="43"/>
      <c r="E260" s="43"/>
      <c r="F260" s="43"/>
      <c r="G260" s="43"/>
    </row>
    <row r="261" spans="1:7" x14ac:dyDescent="0.2">
      <c r="A261" s="42"/>
      <c r="B261" s="43"/>
      <c r="C261" s="44"/>
      <c r="D261" s="43"/>
      <c r="E261" s="43"/>
      <c r="F261" s="43"/>
      <c r="G261" s="43"/>
    </row>
    <row r="262" spans="1:7" x14ac:dyDescent="0.2">
      <c r="A262" s="42"/>
      <c r="B262" s="43"/>
      <c r="C262" s="44"/>
      <c r="D262" s="43"/>
      <c r="E262" s="43"/>
      <c r="F262" s="43"/>
      <c r="G262" s="43"/>
    </row>
    <row r="263" spans="1:7" x14ac:dyDescent="0.2">
      <c r="A263" s="42"/>
      <c r="B263" s="43"/>
      <c r="C263" s="44"/>
      <c r="D263" s="43"/>
      <c r="E263" s="43"/>
      <c r="F263" s="43"/>
      <c r="G263" s="43"/>
    </row>
    <row r="264" spans="1:7" x14ac:dyDescent="0.2">
      <c r="A264" s="42"/>
      <c r="B264" s="43"/>
      <c r="C264" s="44"/>
      <c r="D264" s="43"/>
      <c r="E264" s="43"/>
      <c r="F264" s="43"/>
      <c r="G264" s="43"/>
    </row>
    <row r="265" spans="1:7" x14ac:dyDescent="0.2">
      <c r="A265" s="42"/>
      <c r="B265" s="43"/>
      <c r="C265" s="44"/>
      <c r="D265" s="43"/>
      <c r="E265" s="43"/>
      <c r="F265" s="43"/>
      <c r="G265" s="43"/>
    </row>
    <row r="266" spans="1:7" x14ac:dyDescent="0.2">
      <c r="A266" s="42"/>
      <c r="B266" s="43"/>
      <c r="C266" s="44"/>
      <c r="D266" s="43"/>
      <c r="E266" s="43"/>
      <c r="F266" s="43"/>
      <c r="G266" s="43"/>
    </row>
    <row r="267" spans="1:7" x14ac:dyDescent="0.2">
      <c r="A267" s="42"/>
      <c r="B267" s="43"/>
      <c r="C267" s="44"/>
      <c r="D267" s="43"/>
      <c r="E267" s="43"/>
      <c r="F267" s="43"/>
      <c r="G267" s="43"/>
    </row>
    <row r="268" spans="1:7" x14ac:dyDescent="0.2">
      <c r="A268" s="42"/>
      <c r="B268" s="43"/>
      <c r="C268" s="44"/>
      <c r="D268" s="43"/>
      <c r="E268" s="43"/>
      <c r="F268" s="43"/>
      <c r="G268" s="43"/>
    </row>
    <row r="269" spans="1:7" x14ac:dyDescent="0.2">
      <c r="A269" s="42"/>
      <c r="B269" s="43"/>
      <c r="C269" s="44"/>
      <c r="D269" s="43"/>
      <c r="E269" s="43"/>
      <c r="F269" s="43"/>
      <c r="G269" s="43"/>
    </row>
    <row r="270" spans="1:7" x14ac:dyDescent="0.2">
      <c r="A270" s="42"/>
      <c r="B270" s="43"/>
      <c r="C270" s="44"/>
      <c r="D270" s="43"/>
      <c r="E270" s="43"/>
      <c r="F270" s="43"/>
      <c r="G270" s="43"/>
    </row>
    <row r="271" spans="1:7" x14ac:dyDescent="0.2">
      <c r="A271" s="42"/>
      <c r="B271" s="43"/>
      <c r="C271" s="44"/>
      <c r="D271" s="43"/>
      <c r="E271" s="43"/>
      <c r="F271" s="43"/>
      <c r="G271" s="43"/>
    </row>
    <row r="272" spans="1:7" x14ac:dyDescent="0.2">
      <c r="A272" s="42"/>
      <c r="B272" s="43"/>
      <c r="C272" s="44"/>
      <c r="D272" s="43"/>
      <c r="E272" s="43"/>
      <c r="F272" s="43"/>
      <c r="G272" s="43"/>
    </row>
    <row r="273" spans="1:7" x14ac:dyDescent="0.2">
      <c r="A273" s="42"/>
      <c r="B273" s="43"/>
      <c r="C273" s="44"/>
      <c r="D273" s="43"/>
      <c r="E273" s="43"/>
      <c r="F273" s="43"/>
      <c r="G273" s="43"/>
    </row>
    <row r="274" spans="1:7" x14ac:dyDescent="0.2">
      <c r="A274" s="42"/>
      <c r="B274" s="43"/>
      <c r="C274" s="44"/>
      <c r="D274" s="43"/>
      <c r="E274" s="43"/>
      <c r="F274" s="43"/>
      <c r="G274" s="43"/>
    </row>
    <row r="275" spans="1:7" x14ac:dyDescent="0.2">
      <c r="A275" s="42"/>
      <c r="B275" s="43"/>
      <c r="C275" s="44"/>
      <c r="D275" s="43"/>
      <c r="E275" s="43"/>
      <c r="F275" s="43"/>
      <c r="G275" s="43"/>
    </row>
    <row r="276" spans="1:7" x14ac:dyDescent="0.2">
      <c r="A276" s="42"/>
      <c r="B276" s="43"/>
      <c r="C276" s="44"/>
      <c r="D276" s="43"/>
      <c r="E276" s="43"/>
      <c r="F276" s="43"/>
      <c r="G276" s="43"/>
    </row>
    <row r="277" spans="1:7" x14ac:dyDescent="0.2">
      <c r="A277" s="42"/>
      <c r="B277" s="43"/>
      <c r="C277" s="44"/>
      <c r="D277" s="43"/>
      <c r="E277" s="43"/>
      <c r="F277" s="43"/>
      <c r="G277" s="43"/>
    </row>
    <row r="278" spans="1:7" x14ac:dyDescent="0.2">
      <c r="A278" s="42"/>
      <c r="B278" s="43"/>
      <c r="C278" s="44"/>
      <c r="D278" s="43"/>
      <c r="E278" s="43"/>
      <c r="F278" s="43"/>
      <c r="G278" s="43"/>
    </row>
    <row r="279" spans="1:7" x14ac:dyDescent="0.2">
      <c r="A279" s="42"/>
      <c r="B279" s="43"/>
      <c r="C279" s="44"/>
      <c r="D279" s="43"/>
      <c r="E279" s="43"/>
      <c r="F279" s="43"/>
      <c r="G279" s="43"/>
    </row>
    <row r="280" spans="1:7" x14ac:dyDescent="0.2">
      <c r="A280" s="42"/>
      <c r="B280" s="43"/>
      <c r="C280" s="44"/>
      <c r="D280" s="43"/>
      <c r="E280" s="43"/>
      <c r="F280" s="43"/>
      <c r="G280" s="43"/>
    </row>
    <row r="281" spans="1:7" x14ac:dyDescent="0.2">
      <c r="A281" s="42"/>
      <c r="B281" s="43"/>
      <c r="C281" s="44"/>
      <c r="D281" s="43"/>
      <c r="E281" s="43"/>
      <c r="F281" s="43"/>
      <c r="G281" s="43"/>
    </row>
    <row r="282" spans="1:7" x14ac:dyDescent="0.2">
      <c r="A282" s="42"/>
      <c r="B282" s="43"/>
      <c r="C282" s="44"/>
      <c r="D282" s="43"/>
      <c r="E282" s="43"/>
      <c r="F282" s="43"/>
      <c r="G282" s="43"/>
    </row>
    <row r="283" spans="1:7" x14ac:dyDescent="0.2">
      <c r="A283" s="42"/>
      <c r="B283" s="43"/>
      <c r="C283" s="44"/>
      <c r="D283" s="43"/>
      <c r="E283" s="43"/>
      <c r="F283" s="43"/>
      <c r="G283" s="43"/>
    </row>
    <row r="284" spans="1:7" x14ac:dyDescent="0.2">
      <c r="A284" s="42"/>
      <c r="B284" s="43"/>
      <c r="C284" s="44"/>
      <c r="D284" s="43"/>
      <c r="E284" s="43"/>
      <c r="F284" s="43"/>
      <c r="G284" s="43"/>
    </row>
    <row r="285" spans="1:7" x14ac:dyDescent="0.2">
      <c r="A285" s="42"/>
      <c r="B285" s="43"/>
      <c r="C285" s="44"/>
      <c r="D285" s="43"/>
      <c r="E285" s="43"/>
      <c r="F285" s="43"/>
      <c r="G285" s="43"/>
    </row>
    <row r="286" spans="1:7" x14ac:dyDescent="0.2">
      <c r="A286" s="42"/>
      <c r="B286" s="43"/>
      <c r="C286" s="44"/>
      <c r="D286" s="43"/>
      <c r="E286" s="43"/>
      <c r="F286" s="43"/>
      <c r="G286" s="43"/>
    </row>
    <row r="287" spans="1:7" x14ac:dyDescent="0.2">
      <c r="A287" s="42"/>
      <c r="B287" s="43"/>
      <c r="C287" s="44"/>
      <c r="D287" s="43"/>
      <c r="E287" s="43"/>
      <c r="F287" s="43"/>
      <c r="G287" s="43"/>
    </row>
    <row r="288" spans="1:7" x14ac:dyDescent="0.2">
      <c r="A288" s="42"/>
      <c r="B288" s="43"/>
      <c r="C288" s="44"/>
      <c r="D288" s="43"/>
      <c r="E288" s="43"/>
      <c r="F288" s="43"/>
      <c r="G288" s="43"/>
    </row>
    <row r="289" spans="1:7" x14ac:dyDescent="0.2">
      <c r="A289" s="42"/>
      <c r="B289" s="43"/>
      <c r="C289" s="44"/>
      <c r="D289" s="43"/>
      <c r="E289" s="43"/>
      <c r="F289" s="43"/>
      <c r="G289" s="43"/>
    </row>
    <row r="290" spans="1:7" x14ac:dyDescent="0.2">
      <c r="A290" s="42"/>
      <c r="B290" s="43"/>
      <c r="C290" s="44"/>
      <c r="D290" s="43"/>
      <c r="E290" s="43"/>
      <c r="F290" s="43"/>
      <c r="G290" s="43"/>
    </row>
    <row r="291" spans="1:7" x14ac:dyDescent="0.2">
      <c r="A291" s="42"/>
      <c r="B291" s="43"/>
      <c r="C291" s="44"/>
      <c r="D291" s="43"/>
      <c r="E291" s="43"/>
      <c r="F291" s="43"/>
      <c r="G291" s="43"/>
    </row>
    <row r="292" spans="1:7" x14ac:dyDescent="0.2">
      <c r="A292" s="42"/>
      <c r="B292" s="43"/>
      <c r="C292" s="44"/>
      <c r="D292" s="43"/>
      <c r="E292" s="43"/>
      <c r="F292" s="43"/>
      <c r="G292" s="43"/>
    </row>
    <row r="293" spans="1:7" x14ac:dyDescent="0.2">
      <c r="A293" s="42"/>
      <c r="B293" s="43"/>
      <c r="C293" s="44"/>
      <c r="D293" s="43"/>
      <c r="E293" s="43"/>
      <c r="F293" s="43"/>
      <c r="G293" s="43"/>
    </row>
    <row r="294" spans="1:7" x14ac:dyDescent="0.2">
      <c r="A294" s="42"/>
      <c r="B294" s="43"/>
      <c r="C294" s="44"/>
      <c r="D294" s="43"/>
      <c r="E294" s="43"/>
      <c r="F294" s="43"/>
      <c r="G294" s="43"/>
    </row>
    <row r="295" spans="1:7" x14ac:dyDescent="0.2">
      <c r="A295" s="42"/>
      <c r="B295" s="43"/>
      <c r="C295" s="44"/>
      <c r="D295" s="43"/>
      <c r="E295" s="43"/>
      <c r="F295" s="43"/>
      <c r="G295" s="43"/>
    </row>
    <row r="296" spans="1:7" x14ac:dyDescent="0.2">
      <c r="A296" s="42"/>
      <c r="B296" s="43"/>
      <c r="C296" s="44"/>
      <c r="D296" s="43"/>
      <c r="E296" s="43"/>
      <c r="F296" s="43"/>
      <c r="G296" s="43"/>
    </row>
    <row r="297" spans="1:7" x14ac:dyDescent="0.2">
      <c r="A297" s="42"/>
      <c r="B297" s="43"/>
      <c r="C297" s="44"/>
      <c r="D297" s="43"/>
      <c r="E297" s="43"/>
      <c r="F297" s="43"/>
      <c r="G297" s="43"/>
    </row>
    <row r="298" spans="1:7" x14ac:dyDescent="0.2">
      <c r="A298" s="42"/>
      <c r="B298" s="43"/>
      <c r="C298" s="44"/>
      <c r="D298" s="43"/>
      <c r="E298" s="43"/>
      <c r="F298" s="43"/>
      <c r="G298" s="43"/>
    </row>
    <row r="299" spans="1:7" x14ac:dyDescent="0.2">
      <c r="A299" s="42"/>
      <c r="B299" s="43"/>
      <c r="C299" s="44"/>
      <c r="D299" s="43"/>
      <c r="E299" s="43"/>
      <c r="F299" s="43"/>
      <c r="G299" s="43"/>
    </row>
    <row r="300" spans="1:7" x14ac:dyDescent="0.2">
      <c r="A300" s="42"/>
      <c r="B300" s="43"/>
      <c r="C300" s="44"/>
      <c r="D300" s="43"/>
      <c r="E300" s="43"/>
      <c r="F300" s="43"/>
      <c r="G300" s="43"/>
    </row>
    <row r="301" spans="1:7" x14ac:dyDescent="0.2">
      <c r="A301" s="42"/>
      <c r="B301" s="43"/>
      <c r="C301" s="44"/>
      <c r="D301" s="43"/>
      <c r="E301" s="43"/>
      <c r="F301" s="43"/>
      <c r="G301" s="43"/>
    </row>
    <row r="302" spans="1:7" x14ac:dyDescent="0.2">
      <c r="A302" s="42"/>
      <c r="B302" s="43"/>
      <c r="C302" s="44"/>
      <c r="D302" s="43"/>
      <c r="E302" s="43"/>
      <c r="F302" s="43"/>
      <c r="G302" s="43"/>
    </row>
    <row r="303" spans="1:7" x14ac:dyDescent="0.2">
      <c r="A303" s="42"/>
      <c r="B303" s="43"/>
      <c r="C303" s="44"/>
      <c r="D303" s="43"/>
      <c r="E303" s="43"/>
      <c r="F303" s="43"/>
      <c r="G303" s="43"/>
    </row>
    <row r="304" spans="1:7" x14ac:dyDescent="0.2">
      <c r="A304" s="42"/>
      <c r="B304" s="43"/>
      <c r="C304" s="44"/>
      <c r="D304" s="43"/>
      <c r="E304" s="43"/>
      <c r="F304" s="43"/>
      <c r="G304" s="43"/>
    </row>
    <row r="305" spans="1:7" x14ac:dyDescent="0.2">
      <c r="A305" s="42"/>
      <c r="B305" s="43"/>
      <c r="C305" s="44"/>
      <c r="D305" s="43"/>
      <c r="E305" s="43"/>
      <c r="F305" s="43"/>
      <c r="G305" s="43"/>
    </row>
    <row r="306" spans="1:7" x14ac:dyDescent="0.2">
      <c r="A306" s="42"/>
      <c r="B306" s="43"/>
      <c r="C306" s="44"/>
      <c r="D306" s="43"/>
      <c r="E306" s="43"/>
      <c r="F306" s="43"/>
      <c r="G306" s="43"/>
    </row>
    <row r="307" spans="1:7" x14ac:dyDescent="0.2">
      <c r="A307" s="42"/>
      <c r="B307" s="43"/>
      <c r="C307" s="44"/>
      <c r="D307" s="43"/>
      <c r="E307" s="43"/>
      <c r="F307" s="43"/>
      <c r="G307" s="43"/>
    </row>
    <row r="308" spans="1:7" x14ac:dyDescent="0.2">
      <c r="A308" s="42"/>
      <c r="B308" s="43"/>
      <c r="C308" s="44"/>
      <c r="D308" s="43"/>
      <c r="E308" s="43"/>
      <c r="F308" s="43"/>
      <c r="G308" s="43"/>
    </row>
    <row r="309" spans="1:7" x14ac:dyDescent="0.2">
      <c r="A309" s="42"/>
      <c r="B309" s="43"/>
      <c r="C309" s="44"/>
      <c r="D309" s="43"/>
      <c r="E309" s="43"/>
      <c r="F309" s="43"/>
      <c r="G309" s="43"/>
    </row>
    <row r="310" spans="1:7" x14ac:dyDescent="0.2">
      <c r="A310" s="42"/>
      <c r="B310" s="43"/>
      <c r="C310" s="44"/>
      <c r="D310" s="43"/>
      <c r="E310" s="43"/>
      <c r="F310" s="43"/>
      <c r="G310" s="43"/>
    </row>
    <row r="311" spans="1:7" x14ac:dyDescent="0.2">
      <c r="A311" s="42"/>
      <c r="B311" s="43"/>
      <c r="C311" s="44"/>
      <c r="D311" s="43"/>
      <c r="E311" s="43"/>
      <c r="F311" s="43"/>
      <c r="G311" s="43"/>
    </row>
    <row r="312" spans="1:7" x14ac:dyDescent="0.2">
      <c r="A312" s="42"/>
      <c r="B312" s="43"/>
      <c r="C312" s="44"/>
      <c r="D312" s="43"/>
      <c r="E312" s="43"/>
      <c r="F312" s="43"/>
      <c r="G312" s="43"/>
    </row>
    <row r="313" spans="1:7" x14ac:dyDescent="0.2">
      <c r="A313" s="42"/>
      <c r="B313" s="43"/>
      <c r="C313" s="44"/>
      <c r="D313" s="43"/>
      <c r="E313" s="43"/>
      <c r="F313" s="43"/>
      <c r="G313" s="43"/>
    </row>
    <row r="314" spans="1:7" x14ac:dyDescent="0.2">
      <c r="A314" s="42"/>
      <c r="B314" s="43"/>
      <c r="C314" s="44"/>
      <c r="D314" s="43"/>
      <c r="E314" s="43"/>
      <c r="F314" s="43"/>
      <c r="G314" s="43"/>
    </row>
    <row r="315" spans="1:7" x14ac:dyDescent="0.2">
      <c r="A315" s="42"/>
      <c r="B315" s="43"/>
      <c r="C315" s="44"/>
      <c r="D315" s="43"/>
      <c r="E315" s="43"/>
      <c r="F315" s="43"/>
      <c r="G315" s="43"/>
    </row>
    <row r="316" spans="1:7" x14ac:dyDescent="0.2">
      <c r="A316" s="42"/>
      <c r="B316" s="43"/>
      <c r="C316" s="44"/>
      <c r="D316" s="43"/>
      <c r="E316" s="43"/>
      <c r="F316" s="43"/>
      <c r="G316" s="43"/>
    </row>
    <row r="317" spans="1:7" x14ac:dyDescent="0.2">
      <c r="A317" s="42"/>
      <c r="B317" s="43"/>
      <c r="C317" s="44"/>
      <c r="D317" s="43"/>
      <c r="E317" s="43"/>
      <c r="F317" s="43"/>
      <c r="G317" s="43"/>
    </row>
    <row r="318" spans="1:7" x14ac:dyDescent="0.2">
      <c r="A318" s="42"/>
      <c r="B318" s="43"/>
      <c r="C318" s="44"/>
      <c r="D318" s="43"/>
      <c r="E318" s="43"/>
      <c r="F318" s="43"/>
      <c r="G318" s="43"/>
    </row>
    <row r="319" spans="1:7" x14ac:dyDescent="0.2">
      <c r="A319" s="42"/>
      <c r="B319" s="43"/>
      <c r="C319" s="44"/>
      <c r="D319" s="43"/>
      <c r="E319" s="43"/>
      <c r="F319" s="43"/>
      <c r="G319" s="43"/>
    </row>
    <row r="320" spans="1:7" x14ac:dyDescent="0.2">
      <c r="A320" s="42"/>
      <c r="B320" s="43"/>
      <c r="C320" s="44"/>
      <c r="D320" s="43"/>
      <c r="E320" s="43"/>
      <c r="F320" s="43"/>
      <c r="G320" s="43"/>
    </row>
    <row r="321" spans="1:7" x14ac:dyDescent="0.2">
      <c r="A321" s="42"/>
      <c r="B321" s="43"/>
      <c r="C321" s="44"/>
      <c r="D321" s="43"/>
      <c r="E321" s="43"/>
      <c r="F321" s="43"/>
      <c r="G321" s="43"/>
    </row>
    <row r="322" spans="1:7" x14ac:dyDescent="0.2">
      <c r="A322" s="42"/>
      <c r="B322" s="43"/>
      <c r="C322" s="44"/>
      <c r="D322" s="43"/>
      <c r="E322" s="43"/>
      <c r="F322" s="43"/>
      <c r="G322" s="43"/>
    </row>
    <row r="323" spans="1:7" x14ac:dyDescent="0.2">
      <c r="A323" s="42"/>
      <c r="B323" s="43"/>
      <c r="C323" s="44"/>
      <c r="D323" s="43"/>
      <c r="E323" s="43"/>
      <c r="F323" s="43"/>
      <c r="G323" s="43"/>
    </row>
    <row r="324" spans="1:7" x14ac:dyDescent="0.2">
      <c r="A324" s="42"/>
      <c r="B324" s="43"/>
      <c r="C324" s="44"/>
      <c r="D324" s="43"/>
      <c r="E324" s="43"/>
      <c r="F324" s="43"/>
      <c r="G324" s="43"/>
    </row>
    <row r="325" spans="1:7" x14ac:dyDescent="0.2">
      <c r="A325" s="42"/>
      <c r="B325" s="43"/>
      <c r="C325" s="44"/>
      <c r="D325" s="43"/>
      <c r="E325" s="43"/>
      <c r="F325" s="43"/>
      <c r="G325" s="43"/>
    </row>
    <row r="326" spans="1:7" x14ac:dyDescent="0.2">
      <c r="A326" s="42"/>
      <c r="B326" s="43"/>
      <c r="C326" s="44"/>
      <c r="D326" s="43"/>
      <c r="E326" s="43"/>
      <c r="F326" s="43"/>
      <c r="G326" s="43"/>
    </row>
    <row r="327" spans="1:7" x14ac:dyDescent="0.2">
      <c r="A327" s="42"/>
      <c r="B327" s="43"/>
      <c r="C327" s="44"/>
      <c r="D327" s="43"/>
      <c r="E327" s="43"/>
      <c r="F327" s="43"/>
      <c r="G327" s="43"/>
    </row>
    <row r="328" spans="1:7" x14ac:dyDescent="0.2">
      <c r="A328" s="42"/>
      <c r="B328" s="43"/>
      <c r="C328" s="44"/>
      <c r="D328" s="43"/>
      <c r="E328" s="43"/>
      <c r="F328" s="43"/>
      <c r="G328" s="43"/>
    </row>
    <row r="329" spans="1:7" x14ac:dyDescent="0.2">
      <c r="A329" s="42"/>
      <c r="B329" s="43"/>
      <c r="C329" s="44"/>
      <c r="D329" s="43"/>
      <c r="E329" s="43"/>
      <c r="F329" s="43"/>
      <c r="G329" s="43"/>
    </row>
    <row r="330" spans="1:7" x14ac:dyDescent="0.2">
      <c r="A330" s="42"/>
      <c r="B330" s="43"/>
      <c r="C330" s="44"/>
      <c r="D330" s="43"/>
      <c r="E330" s="43"/>
      <c r="F330" s="43"/>
      <c r="G330" s="43"/>
    </row>
    <row r="331" spans="1:7" x14ac:dyDescent="0.2">
      <c r="A331" s="42"/>
      <c r="B331" s="43"/>
      <c r="C331" s="44"/>
      <c r="D331" s="43"/>
      <c r="E331" s="43"/>
      <c r="F331" s="43"/>
      <c r="G331" s="43"/>
    </row>
    <row r="332" spans="1:7" x14ac:dyDescent="0.2">
      <c r="A332" s="42"/>
      <c r="B332" s="43"/>
      <c r="C332" s="44"/>
      <c r="D332" s="43"/>
      <c r="E332" s="43"/>
      <c r="F332" s="43"/>
      <c r="G332" s="43"/>
    </row>
    <row r="333" spans="1:7" x14ac:dyDescent="0.2">
      <c r="A333" s="42"/>
      <c r="B333" s="43"/>
      <c r="C333" s="44"/>
      <c r="D333" s="43"/>
      <c r="E333" s="43"/>
      <c r="F333" s="43"/>
      <c r="G333" s="43"/>
    </row>
    <row r="334" spans="1:7" x14ac:dyDescent="0.2">
      <c r="A334" s="42"/>
      <c r="B334" s="43"/>
      <c r="C334" s="44"/>
      <c r="D334" s="43"/>
      <c r="E334" s="43"/>
      <c r="F334" s="43"/>
      <c r="G334" s="43"/>
    </row>
    <row r="335" spans="1:7" x14ac:dyDescent="0.2">
      <c r="A335" s="42"/>
      <c r="B335" s="43"/>
      <c r="C335" s="44"/>
      <c r="D335" s="43"/>
      <c r="E335" s="43"/>
      <c r="F335" s="43"/>
      <c r="G335" s="43"/>
    </row>
    <row r="336" spans="1:7" x14ac:dyDescent="0.2">
      <c r="A336" s="42"/>
      <c r="B336" s="43"/>
      <c r="C336" s="44"/>
      <c r="D336" s="43"/>
      <c r="E336" s="43"/>
      <c r="F336" s="43"/>
      <c r="G336" s="43"/>
    </row>
    <row r="337" spans="1:7" x14ac:dyDescent="0.2">
      <c r="A337" s="42"/>
      <c r="B337" s="43"/>
      <c r="C337" s="44"/>
      <c r="D337" s="43"/>
      <c r="E337" s="43"/>
      <c r="F337" s="43"/>
      <c r="G337" s="43"/>
    </row>
    <row r="338" spans="1:7" x14ac:dyDescent="0.2">
      <c r="A338" s="42"/>
      <c r="B338" s="43"/>
      <c r="C338" s="44"/>
      <c r="D338" s="43"/>
      <c r="E338" s="43"/>
      <c r="F338" s="43"/>
      <c r="G338" s="43"/>
    </row>
    <row r="339" spans="1:7" x14ac:dyDescent="0.2">
      <c r="A339" s="42"/>
      <c r="B339" s="43"/>
      <c r="C339" s="44"/>
      <c r="D339" s="43"/>
      <c r="E339" s="43"/>
      <c r="F339" s="43"/>
      <c r="G339" s="43"/>
    </row>
    <row r="340" spans="1:7" x14ac:dyDescent="0.2">
      <c r="A340" s="42"/>
      <c r="B340" s="43"/>
      <c r="C340" s="44"/>
      <c r="D340" s="43"/>
      <c r="E340" s="43"/>
      <c r="F340" s="43"/>
      <c r="G340" s="43"/>
    </row>
    <row r="341" spans="1:7" x14ac:dyDescent="0.2">
      <c r="A341" s="42"/>
      <c r="B341" s="43"/>
      <c r="C341" s="44"/>
      <c r="D341" s="43"/>
      <c r="E341" s="43"/>
      <c r="F341" s="43"/>
      <c r="G341" s="43"/>
    </row>
    <row r="342" spans="1:7" x14ac:dyDescent="0.2">
      <c r="A342" s="42"/>
      <c r="B342" s="43"/>
      <c r="C342" s="44"/>
      <c r="D342" s="43"/>
      <c r="E342" s="43"/>
      <c r="F342" s="43"/>
      <c r="G342" s="43"/>
    </row>
    <row r="343" spans="1:7" x14ac:dyDescent="0.2">
      <c r="A343" s="42"/>
      <c r="B343" s="43"/>
      <c r="C343" s="44"/>
      <c r="D343" s="43"/>
      <c r="E343" s="43"/>
      <c r="F343" s="43"/>
      <c r="G343" s="43"/>
    </row>
    <row r="344" spans="1:7" x14ac:dyDescent="0.2">
      <c r="A344" s="42"/>
      <c r="B344" s="43"/>
      <c r="C344" s="44"/>
      <c r="D344" s="43"/>
      <c r="E344" s="43"/>
      <c r="F344" s="43"/>
      <c r="G344" s="43"/>
    </row>
    <row r="345" spans="1:7" x14ac:dyDescent="0.2">
      <c r="A345" s="42"/>
      <c r="B345" s="43"/>
      <c r="C345" s="44"/>
      <c r="D345" s="43"/>
      <c r="E345" s="43"/>
      <c r="F345" s="43"/>
      <c r="G345" s="43"/>
    </row>
    <row r="346" spans="1:7" x14ac:dyDescent="0.2">
      <c r="A346" s="42"/>
      <c r="B346" s="43"/>
      <c r="C346" s="44"/>
      <c r="D346" s="43"/>
      <c r="E346" s="43"/>
      <c r="F346" s="43"/>
      <c r="G346" s="43"/>
    </row>
    <row r="347" spans="1:7" x14ac:dyDescent="0.2">
      <c r="A347" s="42"/>
      <c r="B347" s="43"/>
      <c r="C347" s="44"/>
      <c r="D347" s="43"/>
      <c r="E347" s="43"/>
      <c r="F347" s="43"/>
      <c r="G347" s="43"/>
    </row>
    <row r="348" spans="1:7" x14ac:dyDescent="0.2">
      <c r="A348" s="42"/>
      <c r="B348" s="43"/>
      <c r="C348" s="44"/>
      <c r="D348" s="43"/>
      <c r="E348" s="43"/>
      <c r="F348" s="43"/>
      <c r="G348" s="43"/>
    </row>
    <row r="349" spans="1:7" x14ac:dyDescent="0.2">
      <c r="A349" s="42"/>
      <c r="B349" s="43"/>
      <c r="C349" s="44"/>
      <c r="D349" s="43"/>
      <c r="E349" s="43"/>
      <c r="F349" s="43"/>
      <c r="G349" s="43"/>
    </row>
    <row r="350" spans="1:7" x14ac:dyDescent="0.2">
      <c r="A350" s="42"/>
      <c r="B350" s="43"/>
      <c r="C350" s="44"/>
      <c r="D350" s="43"/>
      <c r="E350" s="43"/>
      <c r="F350" s="43"/>
      <c r="G350" s="43"/>
    </row>
    <row r="351" spans="1:7" x14ac:dyDescent="0.2">
      <c r="A351" s="42"/>
      <c r="B351" s="43"/>
      <c r="C351" s="44"/>
      <c r="D351" s="43"/>
      <c r="E351" s="43"/>
      <c r="F351" s="43"/>
      <c r="G351" s="43"/>
    </row>
    <row r="352" spans="1:7" x14ac:dyDescent="0.2">
      <c r="A352" s="42"/>
      <c r="B352" s="43"/>
      <c r="C352" s="44"/>
      <c r="D352" s="43"/>
      <c r="E352" s="43"/>
      <c r="F352" s="43"/>
      <c r="G352" s="43"/>
    </row>
    <row r="353" spans="1:7" x14ac:dyDescent="0.2">
      <c r="A353" s="42"/>
      <c r="B353" s="43"/>
      <c r="C353" s="44"/>
      <c r="D353" s="43"/>
      <c r="E353" s="43"/>
      <c r="F353" s="43"/>
      <c r="G353" s="43"/>
    </row>
    <row r="354" spans="1:7" x14ac:dyDescent="0.2">
      <c r="A354" s="42"/>
      <c r="B354" s="43"/>
      <c r="C354" s="44"/>
      <c r="D354" s="43"/>
      <c r="E354" s="43"/>
      <c r="F354" s="43"/>
      <c r="G354" s="43"/>
    </row>
    <row r="355" spans="1:7" x14ac:dyDescent="0.2">
      <c r="A355" s="42"/>
      <c r="B355" s="43"/>
      <c r="C355" s="44"/>
      <c r="D355" s="43"/>
      <c r="E355" s="43"/>
      <c r="F355" s="43"/>
      <c r="G355" s="43"/>
    </row>
    <row r="356" spans="1:7" x14ac:dyDescent="0.2">
      <c r="A356" s="42"/>
      <c r="B356" s="43"/>
      <c r="C356" s="44"/>
      <c r="D356" s="43"/>
      <c r="E356" s="43"/>
      <c r="F356" s="43"/>
      <c r="G356" s="43"/>
    </row>
    <row r="357" spans="1:7" x14ac:dyDescent="0.2">
      <c r="A357" s="42"/>
      <c r="B357" s="43"/>
      <c r="C357" s="44"/>
      <c r="D357" s="43"/>
      <c r="E357" s="43"/>
      <c r="F357" s="43"/>
      <c r="G357" s="43"/>
    </row>
    <row r="358" spans="1:7" x14ac:dyDescent="0.2">
      <c r="A358" s="42"/>
      <c r="B358" s="43"/>
      <c r="C358" s="44"/>
      <c r="D358" s="43"/>
      <c r="E358" s="43"/>
      <c r="F358" s="43"/>
      <c r="G358" s="43"/>
    </row>
    <row r="359" spans="1:7" x14ac:dyDescent="0.2">
      <c r="A359" s="42"/>
      <c r="B359" s="43"/>
      <c r="C359" s="44"/>
      <c r="D359" s="43"/>
      <c r="E359" s="43"/>
      <c r="F359" s="43"/>
      <c r="G359" s="43"/>
    </row>
    <row r="360" spans="1:7" x14ac:dyDescent="0.2">
      <c r="A360" s="42"/>
      <c r="B360" s="43"/>
      <c r="C360" s="44"/>
      <c r="D360" s="43"/>
      <c r="E360" s="43"/>
      <c r="F360" s="43"/>
      <c r="G360" s="43"/>
    </row>
    <row r="361" spans="1:7" x14ac:dyDescent="0.2">
      <c r="A361" s="42"/>
      <c r="B361" s="43"/>
      <c r="C361" s="44"/>
      <c r="D361" s="43"/>
      <c r="E361" s="43"/>
      <c r="F361" s="43"/>
      <c r="G361" s="43"/>
    </row>
    <row r="362" spans="1:7" x14ac:dyDescent="0.2">
      <c r="A362" s="42"/>
      <c r="B362" s="43"/>
      <c r="C362" s="44"/>
      <c r="D362" s="43"/>
      <c r="E362" s="43"/>
      <c r="F362" s="43"/>
      <c r="G362" s="43"/>
    </row>
    <row r="363" spans="1:7" x14ac:dyDescent="0.2">
      <c r="A363" s="42"/>
      <c r="B363" s="43"/>
      <c r="C363" s="44"/>
      <c r="D363" s="43"/>
      <c r="E363" s="43"/>
      <c r="F363" s="43"/>
      <c r="G363" s="43"/>
    </row>
    <row r="364" spans="1:7" x14ac:dyDescent="0.2">
      <c r="A364" s="42"/>
      <c r="B364" s="43"/>
      <c r="C364" s="44"/>
      <c r="D364" s="43"/>
      <c r="E364" s="43"/>
      <c r="F364" s="43"/>
      <c r="G364" s="43"/>
    </row>
    <row r="365" spans="1:7" x14ac:dyDescent="0.2">
      <c r="A365" s="42"/>
      <c r="B365" s="43"/>
      <c r="C365" s="44"/>
      <c r="D365" s="43"/>
      <c r="E365" s="43"/>
      <c r="F365" s="43"/>
      <c r="G365" s="43"/>
    </row>
    <row r="366" spans="1:7" x14ac:dyDescent="0.2">
      <c r="A366" s="42"/>
      <c r="B366" s="43"/>
      <c r="C366" s="44"/>
      <c r="D366" s="43"/>
      <c r="E366" s="43"/>
      <c r="F366" s="43"/>
      <c r="G366" s="43"/>
    </row>
    <row r="367" spans="1:7" x14ac:dyDescent="0.2">
      <c r="A367" s="42"/>
      <c r="B367" s="43"/>
      <c r="C367" s="44"/>
      <c r="D367" s="43"/>
      <c r="E367" s="43"/>
      <c r="F367" s="43"/>
      <c r="G367" s="43"/>
    </row>
    <row r="368" spans="1:7" x14ac:dyDescent="0.2">
      <c r="A368" s="42"/>
      <c r="B368" s="43"/>
      <c r="C368" s="44"/>
      <c r="D368" s="43"/>
      <c r="E368" s="43"/>
      <c r="F368" s="43"/>
      <c r="G368" s="43"/>
    </row>
    <row r="369" spans="1:7" x14ac:dyDescent="0.2">
      <c r="A369" s="42"/>
      <c r="B369" s="43"/>
      <c r="C369" s="44"/>
      <c r="D369" s="43"/>
      <c r="E369" s="43"/>
      <c r="F369" s="43"/>
      <c r="G369" s="43"/>
    </row>
    <row r="370" spans="1:7" x14ac:dyDescent="0.2">
      <c r="A370" s="42"/>
      <c r="B370" s="43"/>
      <c r="C370" s="44"/>
      <c r="D370" s="43"/>
      <c r="E370" s="43"/>
      <c r="F370" s="43"/>
      <c r="G370" s="43"/>
    </row>
    <row r="371" spans="1:7" x14ac:dyDescent="0.2">
      <c r="A371" s="42"/>
      <c r="B371" s="43"/>
      <c r="C371" s="44"/>
      <c r="D371" s="43"/>
      <c r="E371" s="43"/>
      <c r="F371" s="43"/>
      <c r="G371" s="43"/>
    </row>
    <row r="372" spans="1:7" x14ac:dyDescent="0.2">
      <c r="A372" s="42"/>
      <c r="B372" s="43"/>
      <c r="C372" s="44"/>
      <c r="D372" s="43"/>
      <c r="E372" s="43"/>
      <c r="F372" s="43"/>
      <c r="G372" s="43"/>
    </row>
    <row r="373" spans="1:7" x14ac:dyDescent="0.2">
      <c r="A373" s="42"/>
      <c r="B373" s="43"/>
      <c r="C373" s="44"/>
      <c r="D373" s="43"/>
      <c r="E373" s="43"/>
      <c r="F373" s="43"/>
      <c r="G373" s="43"/>
    </row>
    <row r="374" spans="1:7" x14ac:dyDescent="0.2">
      <c r="A374" s="42"/>
      <c r="B374" s="43"/>
      <c r="C374" s="44"/>
      <c r="D374" s="43"/>
      <c r="E374" s="43"/>
      <c r="F374" s="43"/>
      <c r="G374" s="43"/>
    </row>
    <row r="375" spans="1:7" x14ac:dyDescent="0.2">
      <c r="A375" s="42"/>
      <c r="B375" s="43"/>
      <c r="C375" s="44"/>
      <c r="D375" s="43"/>
      <c r="E375" s="43"/>
      <c r="F375" s="43"/>
      <c r="G375" s="43"/>
    </row>
    <row r="376" spans="1:7" x14ac:dyDescent="0.2">
      <c r="A376" s="42"/>
      <c r="B376" s="43"/>
      <c r="C376" s="44"/>
      <c r="D376" s="43"/>
      <c r="E376" s="43"/>
      <c r="F376" s="43"/>
      <c r="G376" s="43"/>
    </row>
    <row r="377" spans="1:7" x14ac:dyDescent="0.2">
      <c r="A377" s="42"/>
      <c r="B377" s="43"/>
      <c r="C377" s="44"/>
      <c r="D377" s="43"/>
      <c r="E377" s="43"/>
      <c r="F377" s="43"/>
      <c r="G377" s="43"/>
    </row>
    <row r="378" spans="1:7" x14ac:dyDescent="0.2">
      <c r="A378" s="42"/>
      <c r="B378" s="43"/>
      <c r="C378" s="44"/>
      <c r="D378" s="43"/>
      <c r="E378" s="43"/>
      <c r="F378" s="43"/>
      <c r="G378" s="43"/>
    </row>
    <row r="379" spans="1:7" x14ac:dyDescent="0.2">
      <c r="A379" s="42"/>
      <c r="B379" s="43"/>
      <c r="C379" s="44"/>
      <c r="D379" s="43"/>
      <c r="E379" s="43"/>
      <c r="F379" s="43"/>
      <c r="G379" s="43"/>
    </row>
    <row r="380" spans="1:7" x14ac:dyDescent="0.2">
      <c r="A380" s="42"/>
      <c r="B380" s="43"/>
      <c r="C380" s="44"/>
      <c r="D380" s="43"/>
      <c r="E380" s="43"/>
      <c r="F380" s="43"/>
      <c r="G380" s="43"/>
    </row>
    <row r="381" spans="1:7" x14ac:dyDescent="0.2">
      <c r="A381" s="42"/>
      <c r="B381" s="43"/>
      <c r="C381" s="44"/>
      <c r="D381" s="43"/>
      <c r="E381" s="43"/>
      <c r="F381" s="43"/>
      <c r="G381" s="43"/>
    </row>
    <row r="382" spans="1:7" x14ac:dyDescent="0.2">
      <c r="A382" s="42"/>
      <c r="B382" s="43"/>
      <c r="C382" s="44"/>
      <c r="D382" s="43"/>
      <c r="E382" s="43"/>
      <c r="F382" s="43"/>
      <c r="G382" s="43"/>
    </row>
    <row r="383" spans="1:7" x14ac:dyDescent="0.2">
      <c r="A383" s="42"/>
      <c r="B383" s="43"/>
      <c r="C383" s="44"/>
      <c r="D383" s="43"/>
      <c r="E383" s="43"/>
      <c r="F383" s="43"/>
      <c r="G383" s="43"/>
    </row>
    <row r="384" spans="1:7" x14ac:dyDescent="0.2">
      <c r="A384" s="42"/>
      <c r="B384" s="43"/>
      <c r="C384" s="44"/>
      <c r="D384" s="43"/>
      <c r="E384" s="43"/>
      <c r="F384" s="43"/>
      <c r="G384" s="43"/>
    </row>
    <row r="385" spans="1:7" x14ac:dyDescent="0.2">
      <c r="A385" s="42"/>
      <c r="B385" s="43"/>
      <c r="C385" s="44"/>
      <c r="D385" s="43"/>
      <c r="E385" s="43"/>
      <c r="F385" s="43"/>
      <c r="G385" s="43"/>
    </row>
    <row r="386" spans="1:7" x14ac:dyDescent="0.2">
      <c r="A386" s="42"/>
      <c r="B386" s="43"/>
      <c r="C386" s="44"/>
      <c r="D386" s="43"/>
      <c r="E386" s="43"/>
      <c r="F386" s="43"/>
      <c r="G386" s="43"/>
    </row>
    <row r="387" spans="1:7" x14ac:dyDescent="0.2">
      <c r="A387" s="42"/>
      <c r="B387" s="43"/>
      <c r="C387" s="44"/>
      <c r="D387" s="43"/>
      <c r="E387" s="43"/>
      <c r="F387" s="43"/>
      <c r="G387" s="43"/>
    </row>
    <row r="388" spans="1:7" x14ac:dyDescent="0.2">
      <c r="A388" s="42"/>
      <c r="B388" s="43"/>
      <c r="C388" s="44"/>
      <c r="D388" s="43"/>
      <c r="E388" s="43"/>
      <c r="F388" s="43"/>
      <c r="G388" s="43"/>
    </row>
    <row r="389" spans="1:7" x14ac:dyDescent="0.2">
      <c r="A389" s="42"/>
      <c r="B389" s="43"/>
      <c r="C389" s="44"/>
      <c r="D389" s="43"/>
      <c r="E389" s="43"/>
      <c r="F389" s="43"/>
      <c r="G389" s="43"/>
    </row>
    <row r="390" spans="1:7" x14ac:dyDescent="0.2">
      <c r="A390" s="42"/>
      <c r="B390" s="43"/>
      <c r="C390" s="44"/>
      <c r="D390" s="43"/>
      <c r="E390" s="43"/>
      <c r="F390" s="43"/>
      <c r="G390" s="43"/>
    </row>
    <row r="391" spans="1:7" x14ac:dyDescent="0.2">
      <c r="A391" s="42"/>
      <c r="B391" s="43"/>
      <c r="C391" s="44"/>
      <c r="D391" s="43"/>
      <c r="E391" s="43"/>
      <c r="F391" s="43"/>
      <c r="G391" s="43"/>
    </row>
    <row r="392" spans="1:7" x14ac:dyDescent="0.2">
      <c r="A392" s="42"/>
      <c r="B392" s="43"/>
      <c r="C392" s="44"/>
      <c r="D392" s="43"/>
      <c r="E392" s="43"/>
      <c r="F392" s="43"/>
      <c r="G392" s="43"/>
    </row>
    <row r="393" spans="1:7" x14ac:dyDescent="0.2">
      <c r="A393" s="42"/>
      <c r="B393" s="43"/>
      <c r="C393" s="44"/>
      <c r="D393" s="43"/>
      <c r="E393" s="43"/>
      <c r="F393" s="43"/>
      <c r="G393" s="43"/>
    </row>
    <row r="394" spans="1:7" x14ac:dyDescent="0.2">
      <c r="A394" s="42"/>
      <c r="B394" s="43"/>
      <c r="C394" s="44"/>
      <c r="D394" s="43"/>
      <c r="E394" s="43"/>
      <c r="F394" s="43"/>
      <c r="G394" s="43"/>
    </row>
    <row r="395" spans="1:7" x14ac:dyDescent="0.2">
      <c r="A395" s="42"/>
      <c r="B395" s="43"/>
      <c r="C395" s="44"/>
      <c r="D395" s="43"/>
      <c r="E395" s="43"/>
      <c r="F395" s="43"/>
      <c r="G395" s="43"/>
    </row>
    <row r="396" spans="1:7" x14ac:dyDescent="0.2">
      <c r="A396" s="42"/>
      <c r="B396" s="43"/>
      <c r="C396" s="44"/>
      <c r="D396" s="43"/>
      <c r="E396" s="43"/>
      <c r="F396" s="43"/>
      <c r="G396" s="43"/>
    </row>
    <row r="397" spans="1:7" x14ac:dyDescent="0.2">
      <c r="A397" s="42"/>
      <c r="B397" s="43"/>
      <c r="C397" s="44"/>
      <c r="D397" s="43"/>
      <c r="E397" s="43"/>
      <c r="F397" s="43"/>
      <c r="G397" s="43"/>
    </row>
    <row r="398" spans="1:7" x14ac:dyDescent="0.2">
      <c r="A398" s="42"/>
      <c r="B398" s="43"/>
      <c r="C398" s="44"/>
      <c r="D398" s="43"/>
      <c r="E398" s="43"/>
      <c r="F398" s="43"/>
      <c r="G398" s="43"/>
    </row>
    <row r="399" spans="1:7" x14ac:dyDescent="0.2">
      <c r="A399" s="42"/>
      <c r="B399" s="43"/>
      <c r="C399" s="44"/>
      <c r="D399" s="43"/>
      <c r="E399" s="43"/>
      <c r="F399" s="43"/>
      <c r="G399" s="43"/>
    </row>
    <row r="400" spans="1:7" x14ac:dyDescent="0.2">
      <c r="A400" s="42"/>
      <c r="B400" s="43"/>
      <c r="C400" s="44"/>
      <c r="D400" s="43"/>
      <c r="E400" s="43"/>
      <c r="F400" s="43"/>
      <c r="G400" s="43"/>
    </row>
    <row r="401" spans="1:7" x14ac:dyDescent="0.2">
      <c r="A401" s="42"/>
      <c r="B401" s="43"/>
      <c r="C401" s="44"/>
      <c r="D401" s="43"/>
      <c r="E401" s="43"/>
      <c r="F401" s="43"/>
      <c r="G401" s="43"/>
    </row>
    <row r="402" spans="1:7" x14ac:dyDescent="0.2">
      <c r="A402" s="42"/>
      <c r="B402" s="43"/>
      <c r="C402" s="44"/>
      <c r="D402" s="43"/>
      <c r="E402" s="43"/>
      <c r="F402" s="43"/>
      <c r="G402" s="43"/>
    </row>
    <row r="403" spans="1:7" x14ac:dyDescent="0.2">
      <c r="A403" s="42"/>
      <c r="B403" s="43"/>
      <c r="C403" s="44"/>
      <c r="D403" s="43"/>
      <c r="E403" s="43"/>
      <c r="F403" s="43"/>
      <c r="G403" s="43"/>
    </row>
    <row r="404" spans="1:7" x14ac:dyDescent="0.2">
      <c r="A404" s="42"/>
      <c r="B404" s="43"/>
      <c r="C404" s="44"/>
      <c r="D404" s="43"/>
      <c r="E404" s="43"/>
      <c r="F404" s="43"/>
      <c r="G404" s="43"/>
    </row>
    <row r="405" spans="1:7" x14ac:dyDescent="0.2">
      <c r="A405" s="42"/>
      <c r="B405" s="43"/>
      <c r="C405" s="44"/>
      <c r="D405" s="43"/>
      <c r="E405" s="43"/>
      <c r="F405" s="43"/>
      <c r="G405" s="43"/>
    </row>
    <row r="406" spans="1:7" x14ac:dyDescent="0.2">
      <c r="A406" s="42"/>
      <c r="B406" s="43"/>
      <c r="C406" s="44"/>
      <c r="D406" s="43"/>
      <c r="E406" s="43"/>
      <c r="F406" s="43"/>
      <c r="G406" s="43"/>
    </row>
    <row r="407" spans="1:7" x14ac:dyDescent="0.2">
      <c r="A407" s="42"/>
      <c r="B407" s="43"/>
      <c r="C407" s="44"/>
      <c r="D407" s="43"/>
      <c r="E407" s="43"/>
      <c r="F407" s="43"/>
      <c r="G407" s="43"/>
    </row>
    <row r="408" spans="1:7" x14ac:dyDescent="0.2">
      <c r="A408" s="42"/>
      <c r="B408" s="43"/>
      <c r="C408" s="44"/>
      <c r="D408" s="43"/>
      <c r="E408" s="43"/>
      <c r="F408" s="43"/>
      <c r="G408" s="43"/>
    </row>
    <row r="409" spans="1:7" x14ac:dyDescent="0.2">
      <c r="A409" s="42"/>
      <c r="B409" s="43"/>
      <c r="C409" s="44"/>
      <c r="D409" s="43"/>
      <c r="E409" s="43"/>
      <c r="F409" s="43"/>
      <c r="G409" s="43"/>
    </row>
    <row r="410" spans="1:7" x14ac:dyDescent="0.2">
      <c r="A410" s="42"/>
      <c r="B410" s="43"/>
      <c r="C410" s="44"/>
      <c r="D410" s="43"/>
      <c r="E410" s="43"/>
      <c r="F410" s="43"/>
      <c r="G410" s="43"/>
    </row>
    <row r="411" spans="1:7" x14ac:dyDescent="0.2">
      <c r="A411" s="42"/>
      <c r="B411" s="43"/>
      <c r="C411" s="44"/>
      <c r="D411" s="43"/>
      <c r="E411" s="43"/>
      <c r="F411" s="43"/>
      <c r="G411" s="43"/>
    </row>
    <row r="412" spans="1:7" x14ac:dyDescent="0.2">
      <c r="A412" s="42"/>
      <c r="B412" s="43"/>
      <c r="C412" s="44"/>
      <c r="D412" s="43"/>
      <c r="E412" s="43"/>
      <c r="F412" s="43"/>
      <c r="G412" s="43"/>
    </row>
    <row r="413" spans="1:7" x14ac:dyDescent="0.2">
      <c r="A413" s="42"/>
      <c r="B413" s="43"/>
      <c r="C413" s="44"/>
      <c r="D413" s="43"/>
      <c r="E413" s="43"/>
      <c r="F413" s="43"/>
      <c r="G413" s="43"/>
    </row>
    <row r="414" spans="1:7" x14ac:dyDescent="0.2">
      <c r="A414" s="42"/>
      <c r="B414" s="43"/>
      <c r="C414" s="44"/>
      <c r="D414" s="43"/>
      <c r="E414" s="43"/>
      <c r="F414" s="43"/>
      <c r="G414" s="43"/>
    </row>
    <row r="415" spans="1:7" x14ac:dyDescent="0.2">
      <c r="A415" s="42"/>
      <c r="B415" s="43"/>
      <c r="C415" s="44"/>
      <c r="D415" s="43"/>
      <c r="E415" s="43"/>
      <c r="F415" s="43"/>
      <c r="G415" s="43"/>
    </row>
    <row r="416" spans="1:7" x14ac:dyDescent="0.2">
      <c r="A416" s="42"/>
      <c r="B416" s="43"/>
      <c r="C416" s="44"/>
      <c r="D416" s="43"/>
      <c r="E416" s="43"/>
      <c r="F416" s="43"/>
      <c r="G416" s="43"/>
    </row>
    <row r="417" spans="1:7" x14ac:dyDescent="0.2">
      <c r="A417" s="42"/>
      <c r="B417" s="43"/>
      <c r="C417" s="44"/>
      <c r="D417" s="43"/>
      <c r="E417" s="43"/>
      <c r="F417" s="43"/>
      <c r="G417" s="43"/>
    </row>
    <row r="418" spans="1:7" x14ac:dyDescent="0.2">
      <c r="A418" s="42"/>
      <c r="B418" s="43"/>
      <c r="C418" s="44"/>
      <c r="D418" s="43"/>
      <c r="E418" s="43"/>
      <c r="F418" s="43"/>
      <c r="G418" s="43"/>
    </row>
    <row r="419" spans="1:7" x14ac:dyDescent="0.2">
      <c r="A419" s="42"/>
      <c r="B419" s="43"/>
      <c r="C419" s="44"/>
      <c r="D419" s="43"/>
      <c r="E419" s="43"/>
      <c r="F419" s="43"/>
      <c r="G419" s="43"/>
    </row>
    <row r="420" spans="1:7" x14ac:dyDescent="0.2">
      <c r="A420" s="42"/>
      <c r="B420" s="43"/>
      <c r="C420" s="44"/>
      <c r="D420" s="43"/>
      <c r="E420" s="43"/>
      <c r="F420" s="43"/>
      <c r="G420" s="43"/>
    </row>
    <row r="421" spans="1:7" x14ac:dyDescent="0.2">
      <c r="A421" s="42"/>
      <c r="B421" s="43"/>
      <c r="C421" s="44"/>
      <c r="D421" s="43"/>
      <c r="E421" s="43"/>
      <c r="F421" s="43"/>
      <c r="G421" s="43"/>
    </row>
    <row r="422" spans="1:7" x14ac:dyDescent="0.2">
      <c r="A422" s="42"/>
      <c r="B422" s="43"/>
      <c r="C422" s="44"/>
      <c r="D422" s="43"/>
      <c r="E422" s="43"/>
      <c r="F422" s="43"/>
      <c r="G422" s="43"/>
    </row>
    <row r="423" spans="1:7" x14ac:dyDescent="0.2">
      <c r="A423" s="42"/>
      <c r="B423" s="43"/>
      <c r="C423" s="44"/>
      <c r="D423" s="43"/>
      <c r="E423" s="43"/>
      <c r="F423" s="43"/>
      <c r="G423" s="43"/>
    </row>
    <row r="424" spans="1:7" x14ac:dyDescent="0.2">
      <c r="A424" s="42"/>
      <c r="B424" s="43"/>
      <c r="C424" s="44"/>
      <c r="D424" s="43"/>
      <c r="E424" s="43"/>
      <c r="F424" s="43"/>
      <c r="G424" s="43"/>
    </row>
    <row r="425" spans="1:7" x14ac:dyDescent="0.2">
      <c r="A425" s="42"/>
      <c r="B425" s="43"/>
      <c r="C425" s="44"/>
      <c r="D425" s="43"/>
      <c r="E425" s="43"/>
      <c r="F425" s="43"/>
      <c r="G425" s="43"/>
    </row>
    <row r="426" spans="1:7" x14ac:dyDescent="0.2">
      <c r="A426" s="42"/>
      <c r="B426" s="43"/>
      <c r="C426" s="44"/>
      <c r="D426" s="43"/>
      <c r="E426" s="43"/>
      <c r="F426" s="43"/>
      <c r="G426" s="43"/>
    </row>
    <row r="427" spans="1:7" x14ac:dyDescent="0.2">
      <c r="A427" s="42"/>
      <c r="B427" s="43"/>
      <c r="C427" s="44"/>
      <c r="D427" s="43"/>
      <c r="E427" s="43"/>
      <c r="F427" s="43"/>
      <c r="G427" s="43"/>
    </row>
    <row r="428" spans="1:7" x14ac:dyDescent="0.2">
      <c r="A428" s="42"/>
      <c r="B428" s="43"/>
      <c r="C428" s="44"/>
      <c r="D428" s="43"/>
      <c r="E428" s="43"/>
      <c r="F428" s="43"/>
      <c r="G428" s="43"/>
    </row>
    <row r="429" spans="1:7" x14ac:dyDescent="0.2">
      <c r="A429" s="42"/>
      <c r="B429" s="43"/>
      <c r="C429" s="44"/>
      <c r="D429" s="43"/>
      <c r="E429" s="43"/>
      <c r="F429" s="43"/>
      <c r="G429" s="43"/>
    </row>
    <row r="430" spans="1:7" x14ac:dyDescent="0.2">
      <c r="A430" s="42"/>
      <c r="B430" s="43"/>
      <c r="C430" s="44"/>
      <c r="D430" s="43"/>
      <c r="E430" s="43"/>
      <c r="F430" s="43"/>
      <c r="G430" s="43"/>
    </row>
    <row r="431" spans="1:7" x14ac:dyDescent="0.2">
      <c r="A431" s="42"/>
      <c r="B431" s="43"/>
      <c r="C431" s="44"/>
      <c r="D431" s="43"/>
      <c r="E431" s="43"/>
      <c r="F431" s="43"/>
      <c r="G431" s="43"/>
    </row>
    <row r="432" spans="1:7" x14ac:dyDescent="0.2">
      <c r="A432" s="42"/>
      <c r="B432" s="43"/>
      <c r="C432" s="44"/>
      <c r="D432" s="43"/>
      <c r="E432" s="43"/>
      <c r="F432" s="43"/>
      <c r="G432" s="43"/>
    </row>
    <row r="433" spans="1:7" x14ac:dyDescent="0.2">
      <c r="A433" s="42"/>
      <c r="B433" s="43"/>
      <c r="C433" s="44"/>
      <c r="D433" s="43"/>
      <c r="E433" s="43"/>
      <c r="F433" s="43"/>
      <c r="G433" s="43"/>
    </row>
    <row r="434" spans="1:7" x14ac:dyDescent="0.2">
      <c r="A434" s="42"/>
      <c r="B434" s="43"/>
      <c r="C434" s="44"/>
      <c r="D434" s="43"/>
      <c r="E434" s="43"/>
      <c r="F434" s="43"/>
      <c r="G434" s="43"/>
    </row>
    <row r="435" spans="1:7" x14ac:dyDescent="0.2">
      <c r="A435" s="42"/>
      <c r="B435" s="43"/>
      <c r="C435" s="44"/>
      <c r="D435" s="43"/>
      <c r="E435" s="43"/>
      <c r="F435" s="43"/>
      <c r="G435" s="43"/>
    </row>
    <row r="436" spans="1:7" x14ac:dyDescent="0.2">
      <c r="A436" s="42"/>
      <c r="B436" s="43"/>
      <c r="C436" s="44"/>
      <c r="D436" s="43"/>
      <c r="E436" s="43"/>
      <c r="F436" s="43"/>
      <c r="G436" s="43"/>
    </row>
    <row r="437" spans="1:7" x14ac:dyDescent="0.2">
      <c r="A437" s="42"/>
      <c r="B437" s="43"/>
      <c r="C437" s="44"/>
      <c r="D437" s="43"/>
      <c r="E437" s="43"/>
      <c r="F437" s="43"/>
      <c r="G437" s="43"/>
    </row>
    <row r="438" spans="1:7" x14ac:dyDescent="0.2">
      <c r="A438" s="42"/>
      <c r="B438" s="43"/>
      <c r="C438" s="44"/>
      <c r="D438" s="43"/>
      <c r="E438" s="43"/>
      <c r="F438" s="43"/>
      <c r="G438" s="43"/>
    </row>
    <row r="439" spans="1:7" x14ac:dyDescent="0.2">
      <c r="A439" s="42"/>
      <c r="B439" s="43"/>
      <c r="C439" s="44"/>
      <c r="D439" s="43"/>
      <c r="E439" s="43"/>
      <c r="F439" s="43"/>
      <c r="G439" s="43"/>
    </row>
    <row r="440" spans="1:7" x14ac:dyDescent="0.2">
      <c r="A440" s="42"/>
      <c r="B440" s="43"/>
      <c r="C440" s="44"/>
      <c r="D440" s="43"/>
      <c r="E440" s="43"/>
      <c r="F440" s="43"/>
      <c r="G440" s="43"/>
    </row>
    <row r="441" spans="1:7" x14ac:dyDescent="0.2">
      <c r="A441" s="42"/>
      <c r="B441" s="43"/>
      <c r="C441" s="44"/>
      <c r="D441" s="43"/>
      <c r="E441" s="43"/>
      <c r="F441" s="43"/>
      <c r="G441" s="43"/>
    </row>
    <row r="442" spans="1:7" x14ac:dyDescent="0.2">
      <c r="A442" s="42"/>
      <c r="B442" s="43"/>
      <c r="C442" s="44"/>
      <c r="D442" s="43"/>
      <c r="E442" s="43"/>
      <c r="F442" s="43"/>
      <c r="G442" s="43"/>
    </row>
    <row r="443" spans="1:7" x14ac:dyDescent="0.2">
      <c r="A443" s="42"/>
      <c r="B443" s="43"/>
      <c r="C443" s="44"/>
      <c r="D443" s="43"/>
      <c r="E443" s="43"/>
      <c r="F443" s="43"/>
      <c r="G443" s="43"/>
    </row>
    <row r="444" spans="1:7" x14ac:dyDescent="0.2">
      <c r="A444" s="42"/>
      <c r="B444" s="43"/>
      <c r="C444" s="44"/>
      <c r="D444" s="43"/>
      <c r="E444" s="43"/>
      <c r="F444" s="43"/>
      <c r="G444" s="43"/>
    </row>
    <row r="445" spans="1:7" x14ac:dyDescent="0.2">
      <c r="A445" s="42"/>
      <c r="B445" s="43"/>
      <c r="C445" s="44"/>
      <c r="D445" s="43"/>
      <c r="E445" s="43"/>
      <c r="F445" s="43"/>
      <c r="G445" s="43"/>
    </row>
    <row r="446" spans="1:7" x14ac:dyDescent="0.2">
      <c r="A446" s="42"/>
      <c r="B446" s="43"/>
      <c r="C446" s="44"/>
      <c r="D446" s="43"/>
      <c r="E446" s="43"/>
      <c r="F446" s="43"/>
      <c r="G446" s="43"/>
    </row>
    <row r="447" spans="1:7" x14ac:dyDescent="0.2">
      <c r="A447" s="42"/>
      <c r="B447" s="43"/>
      <c r="C447" s="44"/>
      <c r="D447" s="43"/>
      <c r="E447" s="43"/>
      <c r="F447" s="43"/>
      <c r="G447" s="43"/>
    </row>
    <row r="448" spans="1:7" x14ac:dyDescent="0.2">
      <c r="A448" s="42"/>
      <c r="B448" s="43"/>
      <c r="C448" s="44"/>
      <c r="D448" s="43"/>
      <c r="E448" s="43"/>
      <c r="F448" s="43"/>
      <c r="G448" s="43"/>
    </row>
    <row r="449" spans="1:7" x14ac:dyDescent="0.2">
      <c r="A449" s="42"/>
      <c r="B449" s="43"/>
      <c r="C449" s="44"/>
      <c r="D449" s="43"/>
      <c r="E449" s="43"/>
      <c r="F449" s="43"/>
      <c r="G449" s="43"/>
    </row>
    <row r="450" spans="1:7" x14ac:dyDescent="0.2">
      <c r="A450" s="42"/>
      <c r="B450" s="43"/>
      <c r="C450" s="44"/>
      <c r="D450" s="43"/>
      <c r="E450" s="43"/>
      <c r="F450" s="43"/>
      <c r="G450" s="43"/>
    </row>
    <row r="451" spans="1:7" x14ac:dyDescent="0.2">
      <c r="A451" s="42"/>
      <c r="B451" s="43"/>
      <c r="C451" s="44"/>
      <c r="D451" s="43"/>
      <c r="E451" s="43"/>
      <c r="F451" s="43"/>
      <c r="G451" s="43"/>
    </row>
    <row r="452" spans="1:7" x14ac:dyDescent="0.2">
      <c r="A452" s="42"/>
      <c r="B452" s="43"/>
      <c r="C452" s="44"/>
      <c r="D452" s="43"/>
      <c r="E452" s="43"/>
      <c r="F452" s="43"/>
      <c r="G452" s="43"/>
    </row>
    <row r="453" spans="1:7" x14ac:dyDescent="0.2">
      <c r="A453" s="42"/>
      <c r="B453" s="43"/>
      <c r="C453" s="44"/>
      <c r="D453" s="43"/>
      <c r="E453" s="43"/>
      <c r="F453" s="43"/>
      <c r="G453" s="43"/>
    </row>
  </sheetData>
  <mergeCells count="5">
    <mergeCell ref="A6:G6"/>
    <mergeCell ref="A7:G7"/>
    <mergeCell ref="A9:A10"/>
    <mergeCell ref="B9:D9"/>
    <mergeCell ref="E9:G9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8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>
    <tabColor rgb="FF0070C0"/>
  </sheetPr>
  <dimension ref="A1:G453"/>
  <sheetViews>
    <sheetView view="pageBreakPreview" zoomScaleNormal="100" zoomScaleSheetLayoutView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13" sqref="B13"/>
    </sheetView>
  </sheetViews>
  <sheetFormatPr defaultRowHeight="11.25" x14ac:dyDescent="0.2"/>
  <cols>
    <col min="1" max="1" width="45.83203125" style="7" customWidth="1"/>
    <col min="2" max="2" width="18.83203125" style="2" customWidth="1"/>
    <col min="3" max="3" width="18.83203125" style="8" customWidth="1"/>
    <col min="4" max="4" width="13.83203125" style="2" customWidth="1"/>
    <col min="5" max="6" width="18.83203125" style="2" customWidth="1"/>
    <col min="7" max="7" width="13.83203125" style="2" customWidth="1"/>
    <col min="8" max="16384" width="9.33203125" style="2"/>
  </cols>
  <sheetData>
    <row r="1" spans="1:7" x14ac:dyDescent="0.2">
      <c r="A1" s="1"/>
      <c r="C1" s="2"/>
      <c r="D1" s="1"/>
      <c r="E1" s="1"/>
      <c r="F1" s="3"/>
      <c r="G1" s="1"/>
    </row>
    <row r="2" spans="1:7" x14ac:dyDescent="0.2">
      <c r="A2" s="1"/>
      <c r="C2" s="2"/>
      <c r="D2" s="1"/>
      <c r="E2" s="1"/>
      <c r="F2" s="4"/>
      <c r="G2" s="1"/>
    </row>
    <row r="3" spans="1:7" x14ac:dyDescent="0.2">
      <c r="A3" s="1"/>
      <c r="C3" s="2"/>
      <c r="D3" s="1"/>
      <c r="E3" s="1"/>
      <c r="F3" s="4"/>
      <c r="G3" s="1"/>
    </row>
    <row r="4" spans="1:7" x14ac:dyDescent="0.2">
      <c r="A4" s="1"/>
      <c r="C4" s="2"/>
      <c r="D4" s="1"/>
      <c r="E4" s="1"/>
      <c r="F4" s="4"/>
      <c r="G4" s="1"/>
    </row>
    <row r="5" spans="1:7" x14ac:dyDescent="0.2">
      <c r="A5" s="5"/>
      <c r="B5" s="5"/>
      <c r="C5" s="5"/>
      <c r="D5" s="5"/>
      <c r="E5" s="5"/>
      <c r="F5" s="5"/>
      <c r="G5" s="5"/>
    </row>
    <row r="6" spans="1:7" ht="23.25" customHeight="1" x14ac:dyDescent="0.2">
      <c r="A6" s="54" t="s">
        <v>448</v>
      </c>
      <c r="B6" s="54"/>
      <c r="C6" s="54"/>
      <c r="D6" s="54"/>
      <c r="E6" s="54"/>
      <c r="F6" s="54"/>
      <c r="G6" s="54"/>
    </row>
    <row r="7" spans="1:7" ht="12.75" x14ac:dyDescent="0.2">
      <c r="A7" s="54" t="str">
        <f>"WYDATKI "&amp;(UPPER(MID([15]Table!$D$26,10,99)))</f>
        <v>WYDATKI WILANÓW</v>
      </c>
      <c r="B7" s="54"/>
      <c r="C7" s="54"/>
      <c r="D7" s="54"/>
      <c r="E7" s="54"/>
      <c r="F7" s="54"/>
      <c r="G7" s="54"/>
    </row>
    <row r="8" spans="1:7" x14ac:dyDescent="0.2">
      <c r="A8" s="2"/>
      <c r="C8" s="2"/>
    </row>
    <row r="9" spans="1:7" s="12" customFormat="1" ht="18" customHeight="1" x14ac:dyDescent="0.2">
      <c r="A9" s="55" t="s">
        <v>2</v>
      </c>
      <c r="B9" s="56" t="s">
        <v>3</v>
      </c>
      <c r="C9" s="56"/>
      <c r="D9" s="56"/>
      <c r="E9" s="56" t="s">
        <v>12</v>
      </c>
      <c r="F9" s="56"/>
      <c r="G9" s="56"/>
    </row>
    <row r="10" spans="1:7" s="14" customFormat="1" ht="23.25" customHeight="1" x14ac:dyDescent="0.2">
      <c r="A10" s="55"/>
      <c r="B10" s="13" t="s">
        <v>3</v>
      </c>
      <c r="C10" s="13" t="s">
        <v>1</v>
      </c>
      <c r="D10" s="13" t="s">
        <v>13</v>
      </c>
      <c r="E10" s="13" t="s">
        <v>3</v>
      </c>
      <c r="F10" s="13" t="s">
        <v>1</v>
      </c>
      <c r="G10" s="13" t="s">
        <v>14</v>
      </c>
    </row>
    <row r="11" spans="1:7" s="50" customFormat="1" ht="9.75" x14ac:dyDescent="0.2">
      <c r="A11" s="48">
        <v>1</v>
      </c>
      <c r="B11" s="49">
        <v>2</v>
      </c>
      <c r="C11" s="49">
        <v>3</v>
      </c>
      <c r="D11" s="49">
        <v>4</v>
      </c>
      <c r="E11" s="49">
        <v>5</v>
      </c>
      <c r="F11" s="49">
        <v>6</v>
      </c>
      <c r="G11" s="49">
        <v>7</v>
      </c>
    </row>
    <row r="12" spans="1:7" s="6" customFormat="1" x14ac:dyDescent="0.2">
      <c r="A12" s="15" t="s">
        <v>0</v>
      </c>
      <c r="B12" s="16">
        <v>311334265</v>
      </c>
      <c r="C12" s="17">
        <v>161890036.69999999</v>
      </c>
      <c r="D12" s="18">
        <v>51.998785517999998</v>
      </c>
      <c r="E12" s="16">
        <v>161515466</v>
      </c>
      <c r="F12" s="17">
        <v>87295663.680000007</v>
      </c>
      <c r="G12" s="18">
        <v>54.047866648000003</v>
      </c>
    </row>
    <row r="13" spans="1:7" x14ac:dyDescent="0.2">
      <c r="A13" s="19" t="s">
        <v>15</v>
      </c>
      <c r="B13" s="16">
        <v>4939980</v>
      </c>
      <c r="C13" s="17">
        <v>821563.92</v>
      </c>
      <c r="D13" s="18">
        <v>16.630915914999999</v>
      </c>
      <c r="E13" s="16">
        <v>4939980</v>
      </c>
      <c r="F13" s="17">
        <v>821563.92</v>
      </c>
      <c r="G13" s="18">
        <v>16.630915914999999</v>
      </c>
    </row>
    <row r="14" spans="1:7" x14ac:dyDescent="0.2">
      <c r="A14" s="20" t="s">
        <v>197</v>
      </c>
      <c r="B14" s="21">
        <v>350000</v>
      </c>
      <c r="C14" s="22">
        <v>6715.8</v>
      </c>
      <c r="D14" s="23">
        <v>1.9188000000000001</v>
      </c>
      <c r="E14" s="21">
        <v>350000</v>
      </c>
      <c r="F14" s="22">
        <v>6715.8</v>
      </c>
      <c r="G14" s="23">
        <v>1.9188000000000001</v>
      </c>
    </row>
    <row r="15" spans="1:7" x14ac:dyDescent="0.2">
      <c r="A15" s="24" t="s">
        <v>198</v>
      </c>
      <c r="B15" s="25">
        <v>350000</v>
      </c>
      <c r="C15" s="26">
        <v>6715.8</v>
      </c>
      <c r="D15" s="27">
        <v>1.9188000000000001</v>
      </c>
      <c r="E15" s="25">
        <v>350000</v>
      </c>
      <c r="F15" s="26">
        <v>6715.8</v>
      </c>
      <c r="G15" s="27">
        <v>1.9188000000000001</v>
      </c>
    </row>
    <row r="16" spans="1:7" ht="22.5" x14ac:dyDescent="0.2">
      <c r="A16" s="28" t="s">
        <v>199</v>
      </c>
      <c r="B16" s="29">
        <v>350000</v>
      </c>
      <c r="C16" s="30">
        <v>6715.8</v>
      </c>
      <c r="D16" s="31">
        <v>1.9188000000000001</v>
      </c>
      <c r="E16" s="29">
        <v>350000</v>
      </c>
      <c r="F16" s="30">
        <v>6715.8</v>
      </c>
      <c r="G16" s="31">
        <v>1.9188000000000001</v>
      </c>
    </row>
    <row r="17" spans="1:7" x14ac:dyDescent="0.2">
      <c r="A17" s="20" t="s">
        <v>16</v>
      </c>
      <c r="B17" s="21">
        <v>4589980</v>
      </c>
      <c r="C17" s="22">
        <v>814848.12</v>
      </c>
      <c r="D17" s="23">
        <v>17.752759706999999</v>
      </c>
      <c r="E17" s="21">
        <v>4589980</v>
      </c>
      <c r="F17" s="22">
        <v>814848.12</v>
      </c>
      <c r="G17" s="23">
        <v>17.752759706999999</v>
      </c>
    </row>
    <row r="18" spans="1:7" x14ac:dyDescent="0.2">
      <c r="A18" s="24" t="s">
        <v>17</v>
      </c>
      <c r="B18" s="25">
        <v>3814980</v>
      </c>
      <c r="C18" s="26">
        <v>645115.63</v>
      </c>
      <c r="D18" s="27">
        <v>16.910065845999998</v>
      </c>
      <c r="E18" s="25">
        <v>3814980</v>
      </c>
      <c r="F18" s="26">
        <v>645115.63</v>
      </c>
      <c r="G18" s="27">
        <v>16.910065845999998</v>
      </c>
    </row>
    <row r="19" spans="1:7" x14ac:dyDescent="0.2">
      <c r="A19" s="28" t="s">
        <v>18</v>
      </c>
      <c r="B19" s="29">
        <v>3347480</v>
      </c>
      <c r="C19" s="30">
        <v>415088.12</v>
      </c>
      <c r="D19" s="31">
        <v>12.400017924</v>
      </c>
      <c r="E19" s="29">
        <v>3347480</v>
      </c>
      <c r="F19" s="30">
        <v>415088.12</v>
      </c>
      <c r="G19" s="31">
        <v>12.400017924</v>
      </c>
    </row>
    <row r="20" spans="1:7" x14ac:dyDescent="0.2">
      <c r="A20" s="28" t="s">
        <v>19</v>
      </c>
      <c r="B20" s="29">
        <v>467500</v>
      </c>
      <c r="C20" s="30">
        <v>230027.51</v>
      </c>
      <c r="D20" s="31">
        <v>49.203745455000004</v>
      </c>
      <c r="E20" s="29">
        <v>467500</v>
      </c>
      <c r="F20" s="30">
        <v>230027.51</v>
      </c>
      <c r="G20" s="31">
        <v>49.203745455000004</v>
      </c>
    </row>
    <row r="21" spans="1:7" x14ac:dyDescent="0.2">
      <c r="A21" s="24" t="s">
        <v>20</v>
      </c>
      <c r="B21" s="25">
        <v>605000</v>
      </c>
      <c r="C21" s="26">
        <v>145026.28</v>
      </c>
      <c r="D21" s="27">
        <v>23.971285949999999</v>
      </c>
      <c r="E21" s="25">
        <v>605000</v>
      </c>
      <c r="F21" s="26">
        <v>145026.28</v>
      </c>
      <c r="G21" s="27">
        <v>23.971285949999999</v>
      </c>
    </row>
    <row r="22" spans="1:7" x14ac:dyDescent="0.2">
      <c r="A22" s="28" t="s">
        <v>229</v>
      </c>
      <c r="B22" s="29">
        <v>80000</v>
      </c>
      <c r="C22" s="30">
        <v>5743.29</v>
      </c>
      <c r="D22" s="31">
        <v>7.1791124999999996</v>
      </c>
      <c r="E22" s="29">
        <v>80000</v>
      </c>
      <c r="F22" s="30">
        <v>5743.29</v>
      </c>
      <c r="G22" s="31">
        <v>7.1791124999999996</v>
      </c>
    </row>
    <row r="23" spans="1:7" x14ac:dyDescent="0.2">
      <c r="A23" s="28" t="s">
        <v>21</v>
      </c>
      <c r="B23" s="29">
        <v>525000</v>
      </c>
      <c r="C23" s="30">
        <v>139282.99</v>
      </c>
      <c r="D23" s="31">
        <v>26.530093333</v>
      </c>
      <c r="E23" s="29">
        <v>525000</v>
      </c>
      <c r="F23" s="30">
        <v>139282.99</v>
      </c>
      <c r="G23" s="31">
        <v>26.530093333</v>
      </c>
    </row>
    <row r="24" spans="1:7" x14ac:dyDescent="0.2">
      <c r="A24" s="24" t="s">
        <v>22</v>
      </c>
      <c r="B24" s="25">
        <v>90000</v>
      </c>
      <c r="C24" s="36">
        <v>0</v>
      </c>
      <c r="D24" s="37">
        <v>0</v>
      </c>
      <c r="E24" s="25">
        <v>90000</v>
      </c>
      <c r="F24" s="36">
        <v>0</v>
      </c>
      <c r="G24" s="37">
        <v>0</v>
      </c>
    </row>
    <row r="25" spans="1:7" ht="21" x14ac:dyDescent="0.2">
      <c r="A25" s="24" t="s">
        <v>231</v>
      </c>
      <c r="B25" s="25">
        <v>80000</v>
      </c>
      <c r="C25" s="26">
        <v>24706.21</v>
      </c>
      <c r="D25" s="27">
        <v>30.882762499999998</v>
      </c>
      <c r="E25" s="25">
        <v>80000</v>
      </c>
      <c r="F25" s="26">
        <v>24706.21</v>
      </c>
      <c r="G25" s="27">
        <v>30.882762499999998</v>
      </c>
    </row>
    <row r="26" spans="1:7" ht="22.5" x14ac:dyDescent="0.2">
      <c r="A26" s="19" t="s">
        <v>23</v>
      </c>
      <c r="B26" s="16">
        <v>3876610</v>
      </c>
      <c r="C26" s="17">
        <v>1434319.38</v>
      </c>
      <c r="D26" s="18">
        <v>36.999321055999999</v>
      </c>
      <c r="E26" s="16">
        <v>3876610</v>
      </c>
      <c r="F26" s="17">
        <v>1434319.38</v>
      </c>
      <c r="G26" s="18">
        <v>36.999321055999999</v>
      </c>
    </row>
    <row r="27" spans="1:7" ht="33.75" x14ac:dyDescent="0.2">
      <c r="A27" s="20" t="s">
        <v>26</v>
      </c>
      <c r="B27" s="21">
        <v>485800</v>
      </c>
      <c r="C27" s="22">
        <v>91563.12</v>
      </c>
      <c r="D27" s="23">
        <v>18.847904487000001</v>
      </c>
      <c r="E27" s="21">
        <v>485800</v>
      </c>
      <c r="F27" s="22">
        <v>91563.12</v>
      </c>
      <c r="G27" s="23">
        <v>18.847904487000001</v>
      </c>
    </row>
    <row r="28" spans="1:7" ht="21" x14ac:dyDescent="0.2">
      <c r="A28" s="24" t="s">
        <v>27</v>
      </c>
      <c r="B28" s="25">
        <v>126600</v>
      </c>
      <c r="C28" s="26">
        <v>25402.36</v>
      </c>
      <c r="D28" s="27">
        <v>20.065055292</v>
      </c>
      <c r="E28" s="25">
        <v>126600</v>
      </c>
      <c r="F28" s="26">
        <v>25402.36</v>
      </c>
      <c r="G28" s="27">
        <v>20.065055292</v>
      </c>
    </row>
    <row r="29" spans="1:7" ht="21" x14ac:dyDescent="0.2">
      <c r="A29" s="24" t="s">
        <v>28</v>
      </c>
      <c r="B29" s="25">
        <v>170000</v>
      </c>
      <c r="C29" s="26">
        <v>14384.96</v>
      </c>
      <c r="D29" s="27">
        <v>8.4617411760000003</v>
      </c>
      <c r="E29" s="25">
        <v>170000</v>
      </c>
      <c r="F29" s="26">
        <v>14384.96</v>
      </c>
      <c r="G29" s="27">
        <v>8.4617411760000003</v>
      </c>
    </row>
    <row r="30" spans="1:7" x14ac:dyDescent="0.2">
      <c r="A30" s="24" t="s">
        <v>29</v>
      </c>
      <c r="B30" s="25">
        <v>174200</v>
      </c>
      <c r="C30" s="26">
        <v>51775.8</v>
      </c>
      <c r="D30" s="27">
        <v>29.722043628000002</v>
      </c>
      <c r="E30" s="25">
        <v>174200</v>
      </c>
      <c r="F30" s="26">
        <v>51775.8</v>
      </c>
      <c r="G30" s="27">
        <v>29.722043628000002</v>
      </c>
    </row>
    <row r="31" spans="1:7" ht="21" x14ac:dyDescent="0.2">
      <c r="A31" s="24" t="s">
        <v>30</v>
      </c>
      <c r="B31" s="25">
        <v>15000</v>
      </c>
      <c r="C31" s="36">
        <v>0</v>
      </c>
      <c r="D31" s="37">
        <v>0</v>
      </c>
      <c r="E31" s="25">
        <v>15000</v>
      </c>
      <c r="F31" s="36">
        <v>0</v>
      </c>
      <c r="G31" s="37">
        <v>0</v>
      </c>
    </row>
    <row r="32" spans="1:7" ht="22.5" x14ac:dyDescent="0.2">
      <c r="A32" s="20" t="s">
        <v>31</v>
      </c>
      <c r="B32" s="21">
        <v>79000</v>
      </c>
      <c r="C32" s="22">
        <v>7185.25</v>
      </c>
      <c r="D32" s="23">
        <v>9.0952531650000008</v>
      </c>
      <c r="E32" s="21">
        <v>79000</v>
      </c>
      <c r="F32" s="22">
        <v>7185.25</v>
      </c>
      <c r="G32" s="23">
        <v>9.0952531650000008</v>
      </c>
    </row>
    <row r="33" spans="1:7" ht="21" x14ac:dyDescent="0.2">
      <c r="A33" s="24" t="s">
        <v>33</v>
      </c>
      <c r="B33" s="25">
        <v>79000</v>
      </c>
      <c r="C33" s="26">
        <v>7185.25</v>
      </c>
      <c r="D33" s="27">
        <v>9.0952531650000008</v>
      </c>
      <c r="E33" s="25">
        <v>79000</v>
      </c>
      <c r="F33" s="26">
        <v>7185.25</v>
      </c>
      <c r="G33" s="27">
        <v>9.0952531650000008</v>
      </c>
    </row>
    <row r="34" spans="1:7" x14ac:dyDescent="0.2">
      <c r="A34" s="20" t="s">
        <v>34</v>
      </c>
      <c r="B34" s="21">
        <v>3311810</v>
      </c>
      <c r="C34" s="22">
        <v>1335571.01</v>
      </c>
      <c r="D34" s="23">
        <v>40.327525129999998</v>
      </c>
      <c r="E34" s="21">
        <v>3311810</v>
      </c>
      <c r="F34" s="22">
        <v>1335571.01</v>
      </c>
      <c r="G34" s="23">
        <v>40.327525129999998</v>
      </c>
    </row>
    <row r="35" spans="1:7" ht="21" x14ac:dyDescent="0.2">
      <c r="A35" s="24" t="s">
        <v>35</v>
      </c>
      <c r="B35" s="25">
        <v>2682752</v>
      </c>
      <c r="C35" s="26">
        <v>1006846.39</v>
      </c>
      <c r="D35" s="27">
        <v>37.530356515000001</v>
      </c>
      <c r="E35" s="25">
        <v>2682752</v>
      </c>
      <c r="F35" s="26">
        <v>1006846.39</v>
      </c>
      <c r="G35" s="27">
        <v>37.530356515000001</v>
      </c>
    </row>
    <row r="36" spans="1:7" x14ac:dyDescent="0.2">
      <c r="A36" s="24" t="s">
        <v>182</v>
      </c>
      <c r="B36" s="25">
        <v>262500</v>
      </c>
      <c r="C36" s="26">
        <v>122286.03</v>
      </c>
      <c r="D36" s="27">
        <v>46.585154285999998</v>
      </c>
      <c r="E36" s="25">
        <v>262500</v>
      </c>
      <c r="F36" s="26">
        <v>122286.03</v>
      </c>
      <c r="G36" s="27">
        <v>46.585154285999998</v>
      </c>
    </row>
    <row r="37" spans="1:7" x14ac:dyDescent="0.2">
      <c r="A37" s="24" t="s">
        <v>36</v>
      </c>
      <c r="B37" s="25">
        <v>366558</v>
      </c>
      <c r="C37" s="26">
        <v>206438.59</v>
      </c>
      <c r="D37" s="27">
        <v>56.318124279999999</v>
      </c>
      <c r="E37" s="25">
        <v>366558</v>
      </c>
      <c r="F37" s="26">
        <v>206438.59</v>
      </c>
      <c r="G37" s="27">
        <v>56.318124279999999</v>
      </c>
    </row>
    <row r="38" spans="1:7" ht="22.5" x14ac:dyDescent="0.2">
      <c r="A38" s="19" t="s">
        <v>37</v>
      </c>
      <c r="B38" s="16">
        <v>6466520</v>
      </c>
      <c r="C38" s="17">
        <v>2129220.86</v>
      </c>
      <c r="D38" s="18">
        <v>32.926842567999998</v>
      </c>
      <c r="E38" s="16">
        <v>6466520</v>
      </c>
      <c r="F38" s="17">
        <v>2129220.86</v>
      </c>
      <c r="G38" s="18">
        <v>32.926842567999998</v>
      </c>
    </row>
    <row r="39" spans="1:7" x14ac:dyDescent="0.2">
      <c r="A39" s="20" t="s">
        <v>38</v>
      </c>
      <c r="B39" s="21">
        <v>2269535</v>
      </c>
      <c r="C39" s="22">
        <v>1145967.83</v>
      </c>
      <c r="D39" s="23">
        <v>50.493507700999999</v>
      </c>
      <c r="E39" s="21">
        <v>2269535</v>
      </c>
      <c r="F39" s="22">
        <v>1145967.83</v>
      </c>
      <c r="G39" s="23">
        <v>50.493507700999999</v>
      </c>
    </row>
    <row r="40" spans="1:7" x14ac:dyDescent="0.2">
      <c r="A40" s="24" t="s">
        <v>39</v>
      </c>
      <c r="B40" s="25">
        <v>1525888</v>
      </c>
      <c r="C40" s="26">
        <v>891379.17</v>
      </c>
      <c r="D40" s="27">
        <v>58.417077138000003</v>
      </c>
      <c r="E40" s="25">
        <v>1525888</v>
      </c>
      <c r="F40" s="26">
        <v>891379.17</v>
      </c>
      <c r="G40" s="27">
        <v>58.417077138000003</v>
      </c>
    </row>
    <row r="41" spans="1:7" x14ac:dyDescent="0.2">
      <c r="A41" s="28" t="s">
        <v>40</v>
      </c>
      <c r="B41" s="29">
        <v>1130254</v>
      </c>
      <c r="C41" s="30">
        <v>804703.93</v>
      </c>
      <c r="D41" s="31">
        <v>71.196733655000003</v>
      </c>
      <c r="E41" s="29">
        <v>1130254</v>
      </c>
      <c r="F41" s="30">
        <v>804703.93</v>
      </c>
      <c r="G41" s="31">
        <v>71.196733655000003</v>
      </c>
    </row>
    <row r="42" spans="1:7" x14ac:dyDescent="0.2">
      <c r="A42" s="28" t="s">
        <v>41</v>
      </c>
      <c r="B42" s="29">
        <v>349518</v>
      </c>
      <c r="C42" s="30">
        <v>67900.88</v>
      </c>
      <c r="D42" s="31">
        <v>19.427005189999999</v>
      </c>
      <c r="E42" s="29">
        <v>349518</v>
      </c>
      <c r="F42" s="30">
        <v>67900.88</v>
      </c>
      <c r="G42" s="31">
        <v>19.427005189999999</v>
      </c>
    </row>
    <row r="43" spans="1:7" x14ac:dyDescent="0.2">
      <c r="A43" s="28" t="s">
        <v>42</v>
      </c>
      <c r="B43" s="29">
        <v>46116</v>
      </c>
      <c r="C43" s="30">
        <v>18774.36</v>
      </c>
      <c r="D43" s="31">
        <v>40.711163153999998</v>
      </c>
      <c r="E43" s="29">
        <v>46116</v>
      </c>
      <c r="F43" s="30">
        <v>18774.36</v>
      </c>
      <c r="G43" s="31">
        <v>40.711163153999998</v>
      </c>
    </row>
    <row r="44" spans="1:7" x14ac:dyDescent="0.2">
      <c r="A44" s="24" t="s">
        <v>43</v>
      </c>
      <c r="B44" s="25">
        <v>33174</v>
      </c>
      <c r="C44" s="26">
        <v>6023.28</v>
      </c>
      <c r="D44" s="27">
        <v>18.156628685000001</v>
      </c>
      <c r="E44" s="25">
        <v>33174</v>
      </c>
      <c r="F44" s="26">
        <v>6023.28</v>
      </c>
      <c r="G44" s="27">
        <v>18.156628685000001</v>
      </c>
    </row>
    <row r="45" spans="1:7" x14ac:dyDescent="0.2">
      <c r="A45" s="24" t="s">
        <v>44</v>
      </c>
      <c r="B45" s="25">
        <v>558749</v>
      </c>
      <c r="C45" s="26">
        <v>204237.34</v>
      </c>
      <c r="D45" s="27">
        <v>36.552609490000002</v>
      </c>
      <c r="E45" s="25">
        <v>558749</v>
      </c>
      <c r="F45" s="26">
        <v>204237.34</v>
      </c>
      <c r="G45" s="27">
        <v>36.552609490000002</v>
      </c>
    </row>
    <row r="46" spans="1:7" x14ac:dyDescent="0.2">
      <c r="A46" s="24" t="s">
        <v>46</v>
      </c>
      <c r="B46" s="25">
        <v>44817</v>
      </c>
      <c r="C46" s="26">
        <v>11744.04</v>
      </c>
      <c r="D46" s="27">
        <v>26.204431354</v>
      </c>
      <c r="E46" s="25">
        <v>44817</v>
      </c>
      <c r="F46" s="26">
        <v>11744.04</v>
      </c>
      <c r="G46" s="27">
        <v>26.204431354</v>
      </c>
    </row>
    <row r="47" spans="1:7" ht="21" x14ac:dyDescent="0.2">
      <c r="A47" s="24" t="s">
        <v>49</v>
      </c>
      <c r="B47" s="25">
        <v>51907</v>
      </c>
      <c r="C47" s="26">
        <v>6396</v>
      </c>
      <c r="D47" s="27">
        <v>12.32203749</v>
      </c>
      <c r="E47" s="25">
        <v>51907</v>
      </c>
      <c r="F47" s="26">
        <v>6396</v>
      </c>
      <c r="G47" s="27">
        <v>12.32203749</v>
      </c>
    </row>
    <row r="48" spans="1:7" ht="21" x14ac:dyDescent="0.2">
      <c r="A48" s="24" t="s">
        <v>50</v>
      </c>
      <c r="B48" s="25">
        <v>55000</v>
      </c>
      <c r="C48" s="26">
        <v>26188</v>
      </c>
      <c r="D48" s="27">
        <v>47.614545454999998</v>
      </c>
      <c r="E48" s="25">
        <v>55000</v>
      </c>
      <c r="F48" s="26">
        <v>26188</v>
      </c>
      <c r="G48" s="27">
        <v>47.614545454999998</v>
      </c>
    </row>
    <row r="49" spans="1:7" x14ac:dyDescent="0.2">
      <c r="A49" s="20" t="s">
        <v>10</v>
      </c>
      <c r="B49" s="21">
        <v>559704</v>
      </c>
      <c r="C49" s="22">
        <v>83980.01</v>
      </c>
      <c r="D49" s="23">
        <v>15.004361233999999</v>
      </c>
      <c r="E49" s="21">
        <v>559704</v>
      </c>
      <c r="F49" s="22">
        <v>83980.01</v>
      </c>
      <c r="G49" s="23">
        <v>15.004361233999999</v>
      </c>
    </row>
    <row r="50" spans="1:7" ht="21" x14ac:dyDescent="0.2">
      <c r="A50" s="24" t="s">
        <v>51</v>
      </c>
      <c r="B50" s="25">
        <v>246231</v>
      </c>
      <c r="C50" s="26">
        <v>67388.58</v>
      </c>
      <c r="D50" s="27">
        <v>27.368032457000002</v>
      </c>
      <c r="E50" s="25">
        <v>246231</v>
      </c>
      <c r="F50" s="26">
        <v>67388.58</v>
      </c>
      <c r="G50" s="27">
        <v>27.368032457000002</v>
      </c>
    </row>
    <row r="51" spans="1:7" ht="21" x14ac:dyDescent="0.2">
      <c r="A51" s="24" t="s">
        <v>247</v>
      </c>
      <c r="B51" s="25">
        <v>2000</v>
      </c>
      <c r="C51" s="36">
        <v>0</v>
      </c>
      <c r="D51" s="37">
        <v>0</v>
      </c>
      <c r="E51" s="25">
        <v>2000</v>
      </c>
      <c r="F51" s="36">
        <v>0</v>
      </c>
      <c r="G51" s="37">
        <v>0</v>
      </c>
    </row>
    <row r="52" spans="1:7" ht="21" x14ac:dyDescent="0.2">
      <c r="A52" s="24" t="s">
        <v>52</v>
      </c>
      <c r="B52" s="25">
        <v>311473</v>
      </c>
      <c r="C52" s="26">
        <v>16591.43</v>
      </c>
      <c r="D52" s="27">
        <v>5.3267634749999999</v>
      </c>
      <c r="E52" s="25">
        <v>311473</v>
      </c>
      <c r="F52" s="26">
        <v>16591.43</v>
      </c>
      <c r="G52" s="27">
        <v>5.3267634749999999</v>
      </c>
    </row>
    <row r="53" spans="1:7" x14ac:dyDescent="0.2">
      <c r="A53" s="20" t="s">
        <v>53</v>
      </c>
      <c r="B53" s="21">
        <v>3144880</v>
      </c>
      <c r="C53" s="22">
        <v>657617.55000000005</v>
      </c>
      <c r="D53" s="23">
        <v>20.910735862999999</v>
      </c>
      <c r="E53" s="21">
        <v>3144880</v>
      </c>
      <c r="F53" s="22">
        <v>657617.55000000005</v>
      </c>
      <c r="G53" s="23">
        <v>20.910735862999999</v>
      </c>
    </row>
    <row r="54" spans="1:7" x14ac:dyDescent="0.2">
      <c r="A54" s="24" t="s">
        <v>54</v>
      </c>
      <c r="B54" s="25">
        <v>1859873</v>
      </c>
      <c r="C54" s="26">
        <v>405696.85</v>
      </c>
      <c r="D54" s="27">
        <v>21.813147995000001</v>
      </c>
      <c r="E54" s="25">
        <v>1859873</v>
      </c>
      <c r="F54" s="26">
        <v>405696.85</v>
      </c>
      <c r="G54" s="27">
        <v>21.813147995000001</v>
      </c>
    </row>
    <row r="55" spans="1:7" x14ac:dyDescent="0.2">
      <c r="A55" s="24" t="s">
        <v>55</v>
      </c>
      <c r="B55" s="25">
        <v>1161257</v>
      </c>
      <c r="C55" s="26">
        <v>251920.7</v>
      </c>
      <c r="D55" s="27">
        <v>21.693793880000001</v>
      </c>
      <c r="E55" s="25">
        <v>1161257</v>
      </c>
      <c r="F55" s="26">
        <v>251920.7</v>
      </c>
      <c r="G55" s="27">
        <v>21.693793880000001</v>
      </c>
    </row>
    <row r="56" spans="1:7" x14ac:dyDescent="0.2">
      <c r="A56" s="24" t="s">
        <v>57</v>
      </c>
      <c r="B56" s="25">
        <v>123750</v>
      </c>
      <c r="C56" s="36">
        <v>0</v>
      </c>
      <c r="D56" s="37">
        <v>0</v>
      </c>
      <c r="E56" s="25">
        <v>123750</v>
      </c>
      <c r="F56" s="36">
        <v>0</v>
      </c>
      <c r="G56" s="37">
        <v>0</v>
      </c>
    </row>
    <row r="57" spans="1:7" ht="22.5" x14ac:dyDescent="0.2">
      <c r="A57" s="20" t="s">
        <v>58</v>
      </c>
      <c r="B57" s="21">
        <v>492401</v>
      </c>
      <c r="C57" s="22">
        <v>241655.47</v>
      </c>
      <c r="D57" s="23">
        <v>49.076965725000001</v>
      </c>
      <c r="E57" s="21">
        <v>492401</v>
      </c>
      <c r="F57" s="22">
        <v>241655.47</v>
      </c>
      <c r="G57" s="23">
        <v>49.076965725000001</v>
      </c>
    </row>
    <row r="58" spans="1:7" ht="21" x14ac:dyDescent="0.2">
      <c r="A58" s="24" t="s">
        <v>59</v>
      </c>
      <c r="B58" s="25">
        <v>340301</v>
      </c>
      <c r="C58" s="26">
        <v>202848.76</v>
      </c>
      <c r="D58" s="27">
        <v>59.608628832000001</v>
      </c>
      <c r="E58" s="25">
        <v>340301</v>
      </c>
      <c r="F58" s="26">
        <v>202848.76</v>
      </c>
      <c r="G58" s="27">
        <v>59.608628832000001</v>
      </c>
    </row>
    <row r="59" spans="1:7" ht="21" x14ac:dyDescent="0.2">
      <c r="A59" s="24" t="s">
        <v>183</v>
      </c>
      <c r="B59" s="25">
        <v>12895</v>
      </c>
      <c r="C59" s="26">
        <v>12894.38</v>
      </c>
      <c r="D59" s="27">
        <v>99.995191934999994</v>
      </c>
      <c r="E59" s="25">
        <v>12895</v>
      </c>
      <c r="F59" s="26">
        <v>12894.38</v>
      </c>
      <c r="G59" s="27">
        <v>99.995191934999994</v>
      </c>
    </row>
    <row r="60" spans="1:7" x14ac:dyDescent="0.2">
      <c r="A60" s="24" t="s">
        <v>60</v>
      </c>
      <c r="B60" s="25">
        <v>139205</v>
      </c>
      <c r="C60" s="26">
        <v>25912.33</v>
      </c>
      <c r="D60" s="27">
        <v>18.614510973000002</v>
      </c>
      <c r="E60" s="25">
        <v>139205</v>
      </c>
      <c r="F60" s="26">
        <v>25912.33</v>
      </c>
      <c r="G60" s="27">
        <v>18.614510973000002</v>
      </c>
    </row>
    <row r="61" spans="1:7" x14ac:dyDescent="0.2">
      <c r="A61" s="19" t="s">
        <v>61</v>
      </c>
      <c r="B61" s="16">
        <v>2680</v>
      </c>
      <c r="C61" s="17">
        <v>2679.3</v>
      </c>
      <c r="D61" s="18">
        <v>99.973880597000004</v>
      </c>
      <c r="E61" s="16">
        <v>2680</v>
      </c>
      <c r="F61" s="17">
        <v>2679.3</v>
      </c>
      <c r="G61" s="18">
        <v>99.973880597000004</v>
      </c>
    </row>
    <row r="62" spans="1:7" x14ac:dyDescent="0.2">
      <c r="A62" s="20" t="s">
        <v>62</v>
      </c>
      <c r="B62" s="21">
        <v>2680</v>
      </c>
      <c r="C62" s="22">
        <v>2679.3</v>
      </c>
      <c r="D62" s="23">
        <v>99.973880597000004</v>
      </c>
      <c r="E62" s="21">
        <v>2680</v>
      </c>
      <c r="F62" s="22">
        <v>2679.3</v>
      </c>
      <c r="G62" s="23">
        <v>99.973880597000004</v>
      </c>
    </row>
    <row r="63" spans="1:7" x14ac:dyDescent="0.2">
      <c r="A63" s="24" t="s">
        <v>6</v>
      </c>
      <c r="B63" s="25">
        <v>2680</v>
      </c>
      <c r="C63" s="26">
        <v>2679.3</v>
      </c>
      <c r="D63" s="27">
        <v>99.973880597000004</v>
      </c>
      <c r="E63" s="25">
        <v>2680</v>
      </c>
      <c r="F63" s="26">
        <v>2679.3</v>
      </c>
      <c r="G63" s="27">
        <v>99.973880597000004</v>
      </c>
    </row>
    <row r="64" spans="1:7" x14ac:dyDescent="0.2">
      <c r="A64" s="19" t="s">
        <v>63</v>
      </c>
      <c r="B64" s="16">
        <v>228066862</v>
      </c>
      <c r="C64" s="17">
        <v>124957937.70999999</v>
      </c>
      <c r="D64" s="18">
        <v>54.79004561</v>
      </c>
      <c r="E64" s="16">
        <v>82720335</v>
      </c>
      <c r="F64" s="17">
        <v>52430823.670000002</v>
      </c>
      <c r="G64" s="18">
        <v>63.383234207000001</v>
      </c>
    </row>
    <row r="65" spans="1:7" x14ac:dyDescent="0.2">
      <c r="A65" s="20" t="s">
        <v>64</v>
      </c>
      <c r="B65" s="21">
        <v>221954795</v>
      </c>
      <c r="C65" s="22">
        <v>122565057.94</v>
      </c>
      <c r="D65" s="23">
        <v>55.220729941999998</v>
      </c>
      <c r="E65" s="21">
        <v>82246652</v>
      </c>
      <c r="F65" s="22">
        <v>52371120.670000002</v>
      </c>
      <c r="G65" s="23">
        <v>63.675686968999997</v>
      </c>
    </row>
    <row r="66" spans="1:7" ht="21" x14ac:dyDescent="0.2">
      <c r="A66" s="24" t="s">
        <v>65</v>
      </c>
      <c r="B66" s="25">
        <v>67788904</v>
      </c>
      <c r="C66" s="26">
        <v>37712044.969999999</v>
      </c>
      <c r="D66" s="27">
        <v>55.631589751</v>
      </c>
      <c r="E66" s="25">
        <v>32723422</v>
      </c>
      <c r="F66" s="26">
        <v>22572510.609999999</v>
      </c>
      <c r="G66" s="27">
        <v>68.979676423000001</v>
      </c>
    </row>
    <row r="67" spans="1:7" ht="22.5" x14ac:dyDescent="0.2">
      <c r="A67" s="28" t="s">
        <v>66</v>
      </c>
      <c r="B67" s="29">
        <v>35163482</v>
      </c>
      <c r="C67" s="30">
        <v>15160253.619999999</v>
      </c>
      <c r="D67" s="31">
        <v>43.113630270999998</v>
      </c>
      <c r="E67" s="29">
        <v>98000</v>
      </c>
      <c r="F67" s="30">
        <v>20719.259999999998</v>
      </c>
      <c r="G67" s="31">
        <v>21.142102041000001</v>
      </c>
    </row>
    <row r="68" spans="1:7" ht="22.5" x14ac:dyDescent="0.2">
      <c r="A68" s="28" t="s">
        <v>67</v>
      </c>
      <c r="B68" s="29">
        <v>32625422</v>
      </c>
      <c r="C68" s="30">
        <v>22551791.350000001</v>
      </c>
      <c r="D68" s="31">
        <v>69.123370573000003</v>
      </c>
      <c r="E68" s="29">
        <v>32625422</v>
      </c>
      <c r="F68" s="30">
        <v>22551791.350000001</v>
      </c>
      <c r="G68" s="31">
        <v>69.123370573000003</v>
      </c>
    </row>
    <row r="69" spans="1:7" ht="21" x14ac:dyDescent="0.2">
      <c r="A69" s="24" t="s">
        <v>68</v>
      </c>
      <c r="B69" s="25">
        <v>3871160</v>
      </c>
      <c r="C69" s="26">
        <v>2424466.1</v>
      </c>
      <c r="D69" s="27">
        <v>62.628930345999997</v>
      </c>
      <c r="E69" s="25">
        <v>1293717</v>
      </c>
      <c r="F69" s="26">
        <v>789980.98</v>
      </c>
      <c r="G69" s="27">
        <v>61.062889333999998</v>
      </c>
    </row>
    <row r="70" spans="1:7" ht="22.5" x14ac:dyDescent="0.2">
      <c r="A70" s="28" t="s">
        <v>69</v>
      </c>
      <c r="B70" s="29">
        <v>2577443</v>
      </c>
      <c r="C70" s="30">
        <v>1634485.12</v>
      </c>
      <c r="D70" s="31">
        <v>63.414986093000003</v>
      </c>
      <c r="E70" s="29"/>
      <c r="F70" s="29"/>
      <c r="G70" s="29"/>
    </row>
    <row r="71" spans="1:7" ht="22.5" x14ac:dyDescent="0.2">
      <c r="A71" s="28" t="s">
        <v>187</v>
      </c>
      <c r="B71" s="29">
        <v>1293717</v>
      </c>
      <c r="C71" s="30">
        <v>789980.98</v>
      </c>
      <c r="D71" s="31">
        <v>61.062889333999998</v>
      </c>
      <c r="E71" s="29">
        <v>1293717</v>
      </c>
      <c r="F71" s="30">
        <v>789980.98</v>
      </c>
      <c r="G71" s="31">
        <v>61.062889333999998</v>
      </c>
    </row>
    <row r="72" spans="1:7" x14ac:dyDescent="0.2">
      <c r="A72" s="24" t="s">
        <v>70</v>
      </c>
      <c r="B72" s="25">
        <v>79456361</v>
      </c>
      <c r="C72" s="26">
        <v>45281510.380000003</v>
      </c>
      <c r="D72" s="27">
        <v>56.989157079999998</v>
      </c>
      <c r="E72" s="25">
        <v>17124132</v>
      </c>
      <c r="F72" s="26">
        <v>11681563.390000001</v>
      </c>
      <c r="G72" s="27">
        <v>68.216966501000002</v>
      </c>
    </row>
    <row r="73" spans="1:7" x14ac:dyDescent="0.2">
      <c r="A73" s="28" t="s">
        <v>71</v>
      </c>
      <c r="B73" s="29">
        <v>62402229</v>
      </c>
      <c r="C73" s="30">
        <v>33619600.920000002</v>
      </c>
      <c r="D73" s="31">
        <v>53.875641076999997</v>
      </c>
      <c r="E73" s="29">
        <v>70000</v>
      </c>
      <c r="F73" s="30">
        <v>19653.93</v>
      </c>
      <c r="G73" s="31">
        <v>28.077042856999999</v>
      </c>
    </row>
    <row r="74" spans="1:7" x14ac:dyDescent="0.2">
      <c r="A74" s="28" t="s">
        <v>72</v>
      </c>
      <c r="B74" s="29">
        <v>17054132</v>
      </c>
      <c r="C74" s="30">
        <v>11661909.460000001</v>
      </c>
      <c r="D74" s="31">
        <v>68.381723913000002</v>
      </c>
      <c r="E74" s="29">
        <v>17054132</v>
      </c>
      <c r="F74" s="30">
        <v>11661909.460000001</v>
      </c>
      <c r="G74" s="31">
        <v>68.381723913000002</v>
      </c>
    </row>
    <row r="75" spans="1:7" x14ac:dyDescent="0.2">
      <c r="A75" s="24" t="s">
        <v>73</v>
      </c>
      <c r="B75" s="25">
        <v>13793893</v>
      </c>
      <c r="C75" s="26">
        <v>6921166.7599999998</v>
      </c>
      <c r="D75" s="27">
        <v>50.175586834000001</v>
      </c>
      <c r="E75" s="25">
        <v>7234798</v>
      </c>
      <c r="F75" s="26">
        <v>3761300.58</v>
      </c>
      <c r="G75" s="27">
        <v>51.989020011000001</v>
      </c>
    </row>
    <row r="76" spans="1:7" x14ac:dyDescent="0.2">
      <c r="A76" s="28" t="s">
        <v>74</v>
      </c>
      <c r="B76" s="29">
        <v>6559095</v>
      </c>
      <c r="C76" s="30">
        <v>3159866.18</v>
      </c>
      <c r="D76" s="31">
        <v>48.175337909</v>
      </c>
      <c r="E76" s="29"/>
      <c r="F76" s="29"/>
      <c r="G76" s="29"/>
    </row>
    <row r="77" spans="1:7" ht="22.5" x14ac:dyDescent="0.2">
      <c r="A77" s="28" t="s">
        <v>75</v>
      </c>
      <c r="B77" s="29">
        <v>7234798</v>
      </c>
      <c r="C77" s="30">
        <v>3761300.58</v>
      </c>
      <c r="D77" s="31">
        <v>51.989020011000001</v>
      </c>
      <c r="E77" s="29">
        <v>7234798</v>
      </c>
      <c r="F77" s="30">
        <v>3761300.58</v>
      </c>
      <c r="G77" s="31">
        <v>51.989020011000001</v>
      </c>
    </row>
    <row r="78" spans="1:7" ht="21" x14ac:dyDescent="0.2">
      <c r="A78" s="24" t="s">
        <v>76</v>
      </c>
      <c r="B78" s="25">
        <v>4752706</v>
      </c>
      <c r="C78" s="26">
        <v>2561330.08</v>
      </c>
      <c r="D78" s="27">
        <v>53.892037084000002</v>
      </c>
      <c r="E78" s="25"/>
      <c r="F78" s="25"/>
      <c r="G78" s="25"/>
    </row>
    <row r="79" spans="1:7" x14ac:dyDescent="0.2">
      <c r="A79" s="24" t="s">
        <v>77</v>
      </c>
      <c r="B79" s="25">
        <v>293829</v>
      </c>
      <c r="C79" s="26">
        <v>182178.15</v>
      </c>
      <c r="D79" s="27">
        <v>62.001419192999997</v>
      </c>
      <c r="E79" s="25">
        <v>293829</v>
      </c>
      <c r="F79" s="26">
        <v>182178.15</v>
      </c>
      <c r="G79" s="27">
        <v>62.001419192999997</v>
      </c>
    </row>
    <row r="80" spans="1:7" ht="22.5" x14ac:dyDescent="0.2">
      <c r="A80" s="28" t="s">
        <v>78</v>
      </c>
      <c r="B80" s="29">
        <v>293829</v>
      </c>
      <c r="C80" s="30">
        <v>182178.15</v>
      </c>
      <c r="D80" s="31">
        <v>62.001419192999997</v>
      </c>
      <c r="E80" s="29">
        <v>293829</v>
      </c>
      <c r="F80" s="30">
        <v>182178.15</v>
      </c>
      <c r="G80" s="31">
        <v>62.001419192999997</v>
      </c>
    </row>
    <row r="81" spans="1:7" x14ac:dyDescent="0.2">
      <c r="A81" s="24" t="s">
        <v>79</v>
      </c>
      <c r="B81" s="25">
        <v>6133061</v>
      </c>
      <c r="C81" s="26">
        <v>3570833.91</v>
      </c>
      <c r="D81" s="27">
        <v>58.222703312</v>
      </c>
      <c r="E81" s="25"/>
      <c r="F81" s="25"/>
      <c r="G81" s="25"/>
    </row>
    <row r="82" spans="1:7" ht="21" x14ac:dyDescent="0.2">
      <c r="A82" s="24" t="s">
        <v>202</v>
      </c>
      <c r="B82" s="25">
        <v>1478207</v>
      </c>
      <c r="C82" s="26">
        <v>865542.02</v>
      </c>
      <c r="D82" s="27">
        <v>58.553505700000002</v>
      </c>
      <c r="E82" s="25"/>
      <c r="F82" s="25"/>
      <c r="G82" s="25"/>
    </row>
    <row r="83" spans="1:7" ht="22.5" x14ac:dyDescent="0.2">
      <c r="A83" s="28" t="s">
        <v>203</v>
      </c>
      <c r="B83" s="29">
        <v>1478207</v>
      </c>
      <c r="C83" s="30">
        <v>865542.02</v>
      </c>
      <c r="D83" s="31">
        <v>58.553505700000002</v>
      </c>
      <c r="E83" s="29"/>
      <c r="F83" s="29"/>
      <c r="G83" s="29"/>
    </row>
    <row r="84" spans="1:7" ht="21" x14ac:dyDescent="0.2">
      <c r="A84" s="24" t="s">
        <v>80</v>
      </c>
      <c r="B84" s="25">
        <v>1473633</v>
      </c>
      <c r="C84" s="26">
        <v>491487.15</v>
      </c>
      <c r="D84" s="27">
        <v>33.352072735</v>
      </c>
      <c r="E84" s="25">
        <v>300000</v>
      </c>
      <c r="F84" s="36">
        <v>0</v>
      </c>
      <c r="G84" s="37">
        <v>0</v>
      </c>
    </row>
    <row r="85" spans="1:7" ht="21" x14ac:dyDescent="0.2">
      <c r="A85" s="24" t="s">
        <v>81</v>
      </c>
      <c r="B85" s="25">
        <v>2465000</v>
      </c>
      <c r="C85" s="26">
        <v>1145052</v>
      </c>
      <c r="D85" s="27">
        <v>46.452413792999998</v>
      </c>
      <c r="E85" s="25"/>
      <c r="F85" s="25"/>
      <c r="G85" s="25"/>
    </row>
    <row r="86" spans="1:7" x14ac:dyDescent="0.2">
      <c r="A86" s="24" t="s">
        <v>7</v>
      </c>
      <c r="B86" s="25">
        <v>1100000</v>
      </c>
      <c r="C86" s="26">
        <v>468529.46</v>
      </c>
      <c r="D86" s="27">
        <v>42.593587272999997</v>
      </c>
      <c r="E86" s="25">
        <v>1100000</v>
      </c>
      <c r="F86" s="26">
        <v>468529.46</v>
      </c>
      <c r="G86" s="27">
        <v>42.593587272999997</v>
      </c>
    </row>
    <row r="87" spans="1:7" ht="21" x14ac:dyDescent="0.2">
      <c r="A87" s="24" t="s">
        <v>82</v>
      </c>
      <c r="B87" s="25">
        <v>5140546</v>
      </c>
      <c r="C87" s="26">
        <v>2193918.9700000002</v>
      </c>
      <c r="D87" s="27">
        <v>42.678714868</v>
      </c>
      <c r="E87" s="25"/>
      <c r="F87" s="25"/>
      <c r="G87" s="25"/>
    </row>
    <row r="88" spans="1:7" x14ac:dyDescent="0.2">
      <c r="A88" s="24" t="s">
        <v>9</v>
      </c>
      <c r="B88" s="25">
        <v>1362015</v>
      </c>
      <c r="C88" s="26">
        <v>817319.62</v>
      </c>
      <c r="D88" s="27">
        <v>60.008121789999997</v>
      </c>
      <c r="E88" s="25">
        <v>919315</v>
      </c>
      <c r="F88" s="26">
        <v>591629.57999999996</v>
      </c>
      <c r="G88" s="27">
        <v>64.355479895000002</v>
      </c>
    </row>
    <row r="89" spans="1:7" ht="21" x14ac:dyDescent="0.2">
      <c r="A89" s="24" t="s">
        <v>83</v>
      </c>
      <c r="B89" s="25">
        <v>29251213</v>
      </c>
      <c r="C89" s="26">
        <v>17476240.75</v>
      </c>
      <c r="D89" s="27">
        <v>59.745353979000001</v>
      </c>
      <c r="E89" s="25">
        <v>18311128</v>
      </c>
      <c r="F89" s="26">
        <v>11869990.300000001</v>
      </c>
      <c r="G89" s="27">
        <v>64.823916363999999</v>
      </c>
    </row>
    <row r="90" spans="1:7" ht="33.75" x14ac:dyDescent="0.2">
      <c r="A90" s="28" t="s">
        <v>84</v>
      </c>
      <c r="B90" s="29">
        <v>10940085</v>
      </c>
      <c r="C90" s="30">
        <v>5606250.4500000002</v>
      </c>
      <c r="D90" s="31">
        <v>51.245035573000003</v>
      </c>
      <c r="E90" s="29"/>
      <c r="F90" s="29"/>
      <c r="G90" s="29"/>
    </row>
    <row r="91" spans="1:7" ht="33.75" x14ac:dyDescent="0.2">
      <c r="A91" s="28" t="s">
        <v>85</v>
      </c>
      <c r="B91" s="29">
        <v>18311128</v>
      </c>
      <c r="C91" s="30">
        <v>11869990.300000001</v>
      </c>
      <c r="D91" s="31">
        <v>64.823916363999999</v>
      </c>
      <c r="E91" s="29">
        <v>18311128</v>
      </c>
      <c r="F91" s="30">
        <v>11869990.300000001</v>
      </c>
      <c r="G91" s="31">
        <v>64.823916363999999</v>
      </c>
    </row>
    <row r="92" spans="1:7" x14ac:dyDescent="0.2">
      <c r="A92" s="24" t="s">
        <v>204</v>
      </c>
      <c r="B92" s="25">
        <v>2500000</v>
      </c>
      <c r="C92" s="26">
        <v>7132.5</v>
      </c>
      <c r="D92" s="27">
        <v>0.2853</v>
      </c>
      <c r="E92" s="25">
        <v>2500000</v>
      </c>
      <c r="F92" s="26">
        <v>7132.5</v>
      </c>
      <c r="G92" s="27">
        <v>0.2853</v>
      </c>
    </row>
    <row r="93" spans="1:7" x14ac:dyDescent="0.2">
      <c r="A93" s="28" t="s">
        <v>206</v>
      </c>
      <c r="B93" s="29">
        <v>2500000</v>
      </c>
      <c r="C93" s="30">
        <v>7132.5</v>
      </c>
      <c r="D93" s="31">
        <v>0.2853</v>
      </c>
      <c r="E93" s="29">
        <v>2500000</v>
      </c>
      <c r="F93" s="30">
        <v>7132.5</v>
      </c>
      <c r="G93" s="31">
        <v>0.2853</v>
      </c>
    </row>
    <row r="94" spans="1:7" ht="21" x14ac:dyDescent="0.2">
      <c r="A94" s="24" t="s">
        <v>86</v>
      </c>
      <c r="B94" s="25">
        <v>1094267</v>
      </c>
      <c r="C94" s="26">
        <v>446305.12</v>
      </c>
      <c r="D94" s="27">
        <v>40.785760695999997</v>
      </c>
      <c r="E94" s="25">
        <v>446311</v>
      </c>
      <c r="F94" s="26">
        <v>446305.12</v>
      </c>
      <c r="G94" s="27">
        <v>99.998682532999993</v>
      </c>
    </row>
    <row r="95" spans="1:7" ht="22.5" x14ac:dyDescent="0.2">
      <c r="A95" s="28" t="s">
        <v>87</v>
      </c>
      <c r="B95" s="29">
        <v>647956</v>
      </c>
      <c r="C95" s="32">
        <v>0</v>
      </c>
      <c r="D95" s="33">
        <v>0</v>
      </c>
      <c r="E95" s="29"/>
      <c r="F95" s="29"/>
      <c r="G95" s="29"/>
    </row>
    <row r="96" spans="1:7" ht="33.75" x14ac:dyDescent="0.2">
      <c r="A96" s="28" t="s">
        <v>88</v>
      </c>
      <c r="B96" s="29">
        <v>446311</v>
      </c>
      <c r="C96" s="30">
        <v>446305.12</v>
      </c>
      <c r="D96" s="31">
        <v>99.998682532999993</v>
      </c>
      <c r="E96" s="29">
        <v>446311</v>
      </c>
      <c r="F96" s="30">
        <v>446305.12</v>
      </c>
      <c r="G96" s="31">
        <v>99.998682532999993</v>
      </c>
    </row>
    <row r="97" spans="1:7" ht="22.5" x14ac:dyDescent="0.2">
      <c r="A97" s="20" t="s">
        <v>89</v>
      </c>
      <c r="B97" s="21">
        <v>6112067</v>
      </c>
      <c r="C97" s="22">
        <v>2392879.77</v>
      </c>
      <c r="D97" s="23">
        <v>39.150090632000001</v>
      </c>
      <c r="E97" s="21">
        <v>473683</v>
      </c>
      <c r="F97" s="22">
        <v>59703</v>
      </c>
      <c r="G97" s="23">
        <v>12.603998877</v>
      </c>
    </row>
    <row r="98" spans="1:7" x14ac:dyDescent="0.2">
      <c r="A98" s="24" t="s">
        <v>90</v>
      </c>
      <c r="B98" s="25">
        <v>3854429</v>
      </c>
      <c r="C98" s="26">
        <v>1519420.74</v>
      </c>
      <c r="D98" s="27">
        <v>39.420125263999999</v>
      </c>
      <c r="E98" s="25"/>
      <c r="F98" s="25"/>
      <c r="G98" s="25"/>
    </row>
    <row r="99" spans="1:7" ht="21" x14ac:dyDescent="0.2">
      <c r="A99" s="24" t="s">
        <v>91</v>
      </c>
      <c r="B99" s="25">
        <v>24000</v>
      </c>
      <c r="C99" s="36">
        <v>0</v>
      </c>
      <c r="D99" s="37">
        <v>0</v>
      </c>
      <c r="E99" s="25">
        <v>24000</v>
      </c>
      <c r="F99" s="36">
        <v>0</v>
      </c>
      <c r="G99" s="37">
        <v>0</v>
      </c>
    </row>
    <row r="100" spans="1:7" x14ac:dyDescent="0.2">
      <c r="A100" s="24" t="s">
        <v>8</v>
      </c>
      <c r="B100" s="25">
        <v>269110</v>
      </c>
      <c r="C100" s="26">
        <v>38896.81</v>
      </c>
      <c r="D100" s="27">
        <v>14.453870165</v>
      </c>
      <c r="E100" s="25">
        <v>127007</v>
      </c>
      <c r="F100" s="26">
        <v>9500</v>
      </c>
      <c r="G100" s="27">
        <v>7.4799026829999997</v>
      </c>
    </row>
    <row r="101" spans="1:7" ht="21" x14ac:dyDescent="0.2">
      <c r="A101" s="24" t="s">
        <v>92</v>
      </c>
      <c r="B101" s="25">
        <v>290150</v>
      </c>
      <c r="C101" s="26">
        <v>241089.52</v>
      </c>
      <c r="D101" s="27">
        <v>83.091338962999998</v>
      </c>
      <c r="E101" s="25"/>
      <c r="F101" s="25"/>
      <c r="G101" s="25"/>
    </row>
    <row r="102" spans="1:7" x14ac:dyDescent="0.2">
      <c r="A102" s="24" t="s">
        <v>93</v>
      </c>
      <c r="B102" s="25">
        <v>107676</v>
      </c>
      <c r="C102" s="36">
        <v>0</v>
      </c>
      <c r="D102" s="37">
        <v>0</v>
      </c>
      <c r="E102" s="25">
        <v>107676</v>
      </c>
      <c r="F102" s="36">
        <v>0</v>
      </c>
      <c r="G102" s="37">
        <v>0</v>
      </c>
    </row>
    <row r="103" spans="1:7" ht="31.5" x14ac:dyDescent="0.2">
      <c r="A103" s="24" t="s">
        <v>94</v>
      </c>
      <c r="B103" s="25">
        <v>325052</v>
      </c>
      <c r="C103" s="26">
        <v>92821.36</v>
      </c>
      <c r="D103" s="27">
        <v>28.555849525999999</v>
      </c>
      <c r="E103" s="25">
        <v>75000</v>
      </c>
      <c r="F103" s="26">
        <v>20400</v>
      </c>
      <c r="G103" s="27">
        <v>27.2</v>
      </c>
    </row>
    <row r="104" spans="1:7" x14ac:dyDescent="0.2">
      <c r="A104" s="24" t="s">
        <v>95</v>
      </c>
      <c r="B104" s="25">
        <v>307000</v>
      </c>
      <c r="C104" s="26">
        <v>69760.429999999993</v>
      </c>
      <c r="D104" s="27">
        <v>22.723267101000001</v>
      </c>
      <c r="E104" s="25">
        <v>140000</v>
      </c>
      <c r="F104" s="26">
        <v>29803</v>
      </c>
      <c r="G104" s="27">
        <v>21.287857143</v>
      </c>
    </row>
    <row r="105" spans="1:7" ht="21" x14ac:dyDescent="0.2">
      <c r="A105" s="24" t="s">
        <v>96</v>
      </c>
      <c r="B105" s="25">
        <v>382874</v>
      </c>
      <c r="C105" s="26">
        <v>111476</v>
      </c>
      <c r="D105" s="27">
        <v>29.115583717</v>
      </c>
      <c r="E105" s="25"/>
      <c r="F105" s="25"/>
      <c r="G105" s="25"/>
    </row>
    <row r="106" spans="1:7" x14ac:dyDescent="0.2">
      <c r="A106" s="28" t="s">
        <v>97</v>
      </c>
      <c r="B106" s="29">
        <v>176580</v>
      </c>
      <c r="C106" s="30">
        <v>95816</v>
      </c>
      <c r="D106" s="31">
        <v>54.262090837000002</v>
      </c>
      <c r="E106" s="29"/>
      <c r="F106" s="29"/>
      <c r="G106" s="29"/>
    </row>
    <row r="107" spans="1:7" x14ac:dyDescent="0.2">
      <c r="A107" s="28" t="s">
        <v>98</v>
      </c>
      <c r="B107" s="29">
        <v>61302</v>
      </c>
      <c r="C107" s="32">
        <v>0</v>
      </c>
      <c r="D107" s="33">
        <v>0</v>
      </c>
      <c r="E107" s="29"/>
      <c r="F107" s="29"/>
      <c r="G107" s="29"/>
    </row>
    <row r="108" spans="1:7" x14ac:dyDescent="0.2">
      <c r="A108" s="28" t="s">
        <v>99</v>
      </c>
      <c r="B108" s="29">
        <v>144992</v>
      </c>
      <c r="C108" s="30">
        <v>15660</v>
      </c>
      <c r="D108" s="31">
        <v>10.800595895000001</v>
      </c>
      <c r="E108" s="29"/>
      <c r="F108" s="29"/>
      <c r="G108" s="29"/>
    </row>
    <row r="109" spans="1:7" ht="21" x14ac:dyDescent="0.2">
      <c r="A109" s="24" t="s">
        <v>100</v>
      </c>
      <c r="B109" s="25">
        <v>551776</v>
      </c>
      <c r="C109" s="26">
        <v>319414.90999999997</v>
      </c>
      <c r="D109" s="27">
        <v>57.888510916999998</v>
      </c>
      <c r="E109" s="25"/>
      <c r="F109" s="25"/>
      <c r="G109" s="25"/>
    </row>
    <row r="110" spans="1:7" x14ac:dyDescent="0.2">
      <c r="A110" s="28" t="s">
        <v>101</v>
      </c>
      <c r="B110" s="29">
        <v>358123</v>
      </c>
      <c r="C110" s="30">
        <v>130043.79</v>
      </c>
      <c r="D110" s="31">
        <v>36.312604886999999</v>
      </c>
      <c r="E110" s="29"/>
      <c r="F110" s="29"/>
      <c r="G110" s="29"/>
    </row>
    <row r="111" spans="1:7" ht="22.5" x14ac:dyDescent="0.2">
      <c r="A111" s="28" t="s">
        <v>102</v>
      </c>
      <c r="B111" s="29">
        <v>193653</v>
      </c>
      <c r="C111" s="30">
        <v>189371.12</v>
      </c>
      <c r="D111" s="31">
        <v>97.788890437999996</v>
      </c>
      <c r="E111" s="29"/>
      <c r="F111" s="29"/>
      <c r="G111" s="29"/>
    </row>
    <row r="112" spans="1:7" x14ac:dyDescent="0.2">
      <c r="A112" s="19" t="s">
        <v>104</v>
      </c>
      <c r="B112" s="16">
        <v>13390810</v>
      </c>
      <c r="C112" s="17">
        <v>7884546.5800000001</v>
      </c>
      <c r="D112" s="18">
        <v>58.880281177999997</v>
      </c>
      <c r="E112" s="16">
        <v>8918538</v>
      </c>
      <c r="F112" s="17">
        <v>5817287.5999999996</v>
      </c>
      <c r="G112" s="18">
        <v>65.226919479000003</v>
      </c>
    </row>
    <row r="113" spans="1:7" x14ac:dyDescent="0.2">
      <c r="A113" s="20" t="s">
        <v>105</v>
      </c>
      <c r="B113" s="21">
        <v>292965</v>
      </c>
      <c r="C113" s="22">
        <v>56637.16</v>
      </c>
      <c r="D113" s="23">
        <v>19.332398068</v>
      </c>
      <c r="E113" s="21">
        <v>292965</v>
      </c>
      <c r="F113" s="22">
        <v>56637.16</v>
      </c>
      <c r="G113" s="23">
        <v>19.332398068</v>
      </c>
    </row>
    <row r="114" spans="1:7" ht="21" x14ac:dyDescent="0.2">
      <c r="A114" s="24" t="s">
        <v>106</v>
      </c>
      <c r="B114" s="25">
        <v>292965</v>
      </c>
      <c r="C114" s="26">
        <v>56637.16</v>
      </c>
      <c r="D114" s="27">
        <v>19.332398068</v>
      </c>
      <c r="E114" s="25">
        <v>292965</v>
      </c>
      <c r="F114" s="26">
        <v>56637.16</v>
      </c>
      <c r="G114" s="27">
        <v>19.332398068</v>
      </c>
    </row>
    <row r="115" spans="1:7" ht="22.5" x14ac:dyDescent="0.2">
      <c r="A115" s="28" t="s">
        <v>106</v>
      </c>
      <c r="B115" s="29">
        <v>292965</v>
      </c>
      <c r="C115" s="30">
        <v>56637.16</v>
      </c>
      <c r="D115" s="31">
        <v>19.332398068</v>
      </c>
      <c r="E115" s="29">
        <v>292965</v>
      </c>
      <c r="F115" s="30">
        <v>56637.16</v>
      </c>
      <c r="G115" s="31">
        <v>19.332398068</v>
      </c>
    </row>
    <row r="116" spans="1:7" x14ac:dyDescent="0.2">
      <c r="A116" s="20" t="s">
        <v>107</v>
      </c>
      <c r="B116" s="21">
        <v>6748237</v>
      </c>
      <c r="C116" s="22">
        <v>3753197.56</v>
      </c>
      <c r="D116" s="23">
        <v>55.617453269999999</v>
      </c>
      <c r="E116" s="21">
        <v>2735647</v>
      </c>
      <c r="F116" s="22">
        <v>1880360.12</v>
      </c>
      <c r="G116" s="23">
        <v>68.735480856999999</v>
      </c>
    </row>
    <row r="117" spans="1:7" ht="31.5" x14ac:dyDescent="0.2">
      <c r="A117" s="24" t="s">
        <v>108</v>
      </c>
      <c r="B117" s="25">
        <v>8000</v>
      </c>
      <c r="C117" s="26">
        <v>3192.21</v>
      </c>
      <c r="D117" s="27">
        <v>39.902625</v>
      </c>
      <c r="E117" s="25">
        <v>8000</v>
      </c>
      <c r="F117" s="26">
        <v>3192.21</v>
      </c>
      <c r="G117" s="27">
        <v>39.902625</v>
      </c>
    </row>
    <row r="118" spans="1:7" ht="21" x14ac:dyDescent="0.2">
      <c r="A118" s="24" t="s">
        <v>111</v>
      </c>
      <c r="B118" s="25">
        <v>1324400</v>
      </c>
      <c r="C118" s="26">
        <v>1176666.94</v>
      </c>
      <c r="D118" s="27">
        <v>88.845283902000006</v>
      </c>
      <c r="E118" s="25">
        <v>1258412</v>
      </c>
      <c r="F118" s="26">
        <v>1125275.93</v>
      </c>
      <c r="G118" s="27">
        <v>89.420311471999995</v>
      </c>
    </row>
    <row r="119" spans="1:7" ht="21" x14ac:dyDescent="0.2">
      <c r="A119" s="24" t="s">
        <v>112</v>
      </c>
      <c r="B119" s="25">
        <v>2985981</v>
      </c>
      <c r="C119" s="26">
        <v>1391559.61</v>
      </c>
      <c r="D119" s="27">
        <v>46.603096604000001</v>
      </c>
      <c r="E119" s="25"/>
      <c r="F119" s="25"/>
      <c r="G119" s="25"/>
    </row>
    <row r="120" spans="1:7" ht="31.5" x14ac:dyDescent="0.2">
      <c r="A120" s="24" t="s">
        <v>113</v>
      </c>
      <c r="B120" s="25">
        <v>2204097</v>
      </c>
      <c r="C120" s="26">
        <v>1122232.1100000001</v>
      </c>
      <c r="D120" s="27">
        <v>50.915731475999998</v>
      </c>
      <c r="E120" s="25">
        <v>1456235</v>
      </c>
      <c r="F120" s="26">
        <v>746682.72</v>
      </c>
      <c r="G120" s="27">
        <v>51.274878024000003</v>
      </c>
    </row>
    <row r="121" spans="1:7" ht="31.5" x14ac:dyDescent="0.2">
      <c r="A121" s="24" t="s">
        <v>114</v>
      </c>
      <c r="B121" s="25">
        <v>32096</v>
      </c>
      <c r="C121" s="26">
        <v>8713.43</v>
      </c>
      <c r="D121" s="27">
        <v>27.148024675999999</v>
      </c>
      <c r="E121" s="25"/>
      <c r="F121" s="25"/>
      <c r="G121" s="25"/>
    </row>
    <row r="122" spans="1:7" ht="21" x14ac:dyDescent="0.2">
      <c r="A122" s="24" t="s">
        <v>115</v>
      </c>
      <c r="B122" s="25">
        <v>32000</v>
      </c>
      <c r="C122" s="26">
        <v>5209.26</v>
      </c>
      <c r="D122" s="27">
        <v>16.278937500000001</v>
      </c>
      <c r="E122" s="25">
        <v>13000</v>
      </c>
      <c r="F122" s="26">
        <v>5209.26</v>
      </c>
      <c r="G122" s="27">
        <v>40.071230769000003</v>
      </c>
    </row>
    <row r="123" spans="1:7" x14ac:dyDescent="0.2">
      <c r="A123" s="24" t="s">
        <v>116</v>
      </c>
      <c r="B123" s="25">
        <v>99714</v>
      </c>
      <c r="C123" s="26">
        <v>45624</v>
      </c>
      <c r="D123" s="27">
        <v>45.754858896000002</v>
      </c>
      <c r="E123" s="25"/>
      <c r="F123" s="25"/>
      <c r="G123" s="25"/>
    </row>
    <row r="124" spans="1:7" x14ac:dyDescent="0.2">
      <c r="A124" s="28" t="s">
        <v>117</v>
      </c>
      <c r="B124" s="29">
        <v>92814</v>
      </c>
      <c r="C124" s="30">
        <v>45624</v>
      </c>
      <c r="D124" s="31">
        <v>49.156377270999997</v>
      </c>
      <c r="E124" s="29"/>
      <c r="F124" s="29"/>
      <c r="G124" s="29"/>
    </row>
    <row r="125" spans="1:7" x14ac:dyDescent="0.2">
      <c r="A125" s="28" t="s">
        <v>118</v>
      </c>
      <c r="B125" s="29">
        <v>6900</v>
      </c>
      <c r="C125" s="32">
        <v>0</v>
      </c>
      <c r="D125" s="33">
        <v>0</v>
      </c>
      <c r="E125" s="29"/>
      <c r="F125" s="29"/>
      <c r="G125" s="29"/>
    </row>
    <row r="126" spans="1:7" x14ac:dyDescent="0.2">
      <c r="A126" s="24" t="s">
        <v>119</v>
      </c>
      <c r="B126" s="25">
        <v>61949</v>
      </c>
      <c r="C126" s="36">
        <v>0</v>
      </c>
      <c r="D126" s="37">
        <v>0</v>
      </c>
      <c r="E126" s="25"/>
      <c r="F126" s="25"/>
      <c r="G126" s="25"/>
    </row>
    <row r="127" spans="1:7" ht="22.5" x14ac:dyDescent="0.2">
      <c r="A127" s="20" t="s">
        <v>120</v>
      </c>
      <c r="B127" s="21">
        <v>6349608</v>
      </c>
      <c r="C127" s="22">
        <v>4074711.86</v>
      </c>
      <c r="D127" s="23">
        <v>64.172652232999994</v>
      </c>
      <c r="E127" s="21">
        <v>5889926</v>
      </c>
      <c r="F127" s="22">
        <v>3880290.32</v>
      </c>
      <c r="G127" s="23">
        <v>65.880120055999996</v>
      </c>
    </row>
    <row r="128" spans="1:7" x14ac:dyDescent="0.2">
      <c r="A128" s="24" t="s">
        <v>121</v>
      </c>
      <c r="B128" s="25">
        <v>433317</v>
      </c>
      <c r="C128" s="26">
        <v>182680.62</v>
      </c>
      <c r="D128" s="27">
        <v>42.158655211000003</v>
      </c>
      <c r="E128" s="25"/>
      <c r="F128" s="36">
        <v>0</v>
      </c>
      <c r="G128" s="41" t="s">
        <v>4</v>
      </c>
    </row>
    <row r="129" spans="1:7" ht="21" x14ac:dyDescent="0.2">
      <c r="A129" s="24" t="s">
        <v>122</v>
      </c>
      <c r="B129" s="25">
        <v>5736156</v>
      </c>
      <c r="C129" s="26">
        <v>3787397.01</v>
      </c>
      <c r="D129" s="27">
        <v>66.026743519999997</v>
      </c>
      <c r="E129" s="25">
        <v>5736156</v>
      </c>
      <c r="F129" s="26">
        <v>3787397.01</v>
      </c>
      <c r="G129" s="27">
        <v>66.026743519999997</v>
      </c>
    </row>
    <row r="130" spans="1:7" x14ac:dyDescent="0.2">
      <c r="A130" s="24" t="s">
        <v>123</v>
      </c>
      <c r="B130" s="25">
        <v>102294</v>
      </c>
      <c r="C130" s="26">
        <v>59594.93</v>
      </c>
      <c r="D130" s="27">
        <v>58.258480458000001</v>
      </c>
      <c r="E130" s="25">
        <v>102294</v>
      </c>
      <c r="F130" s="26">
        <v>59594.93</v>
      </c>
      <c r="G130" s="27">
        <v>58.258480458000001</v>
      </c>
    </row>
    <row r="131" spans="1:7" ht="42" x14ac:dyDescent="0.2">
      <c r="A131" s="24" t="s">
        <v>124</v>
      </c>
      <c r="B131" s="25">
        <v>77841</v>
      </c>
      <c r="C131" s="26">
        <v>45039.3</v>
      </c>
      <c r="D131" s="27">
        <v>57.860638995000002</v>
      </c>
      <c r="E131" s="25">
        <v>51476</v>
      </c>
      <c r="F131" s="26">
        <v>33298.379999999997</v>
      </c>
      <c r="G131" s="27">
        <v>64.687194031999994</v>
      </c>
    </row>
    <row r="132" spans="1:7" ht="22.5" x14ac:dyDescent="0.2">
      <c r="A132" s="19" t="s">
        <v>125</v>
      </c>
      <c r="B132" s="16">
        <v>12686969</v>
      </c>
      <c r="C132" s="17">
        <v>6697544.1100000003</v>
      </c>
      <c r="D132" s="18">
        <v>52.790734413999999</v>
      </c>
      <c r="E132" s="16">
        <v>12686969</v>
      </c>
      <c r="F132" s="17">
        <v>6697544.1100000003</v>
      </c>
      <c r="G132" s="18">
        <v>52.790734413999999</v>
      </c>
    </row>
    <row r="133" spans="1:7" x14ac:dyDescent="0.2">
      <c r="A133" s="20" t="s">
        <v>126</v>
      </c>
      <c r="B133" s="21">
        <v>1359140</v>
      </c>
      <c r="C133" s="22">
        <v>758044.11</v>
      </c>
      <c r="D133" s="23">
        <v>55.773806229999998</v>
      </c>
      <c r="E133" s="21">
        <v>1359140</v>
      </c>
      <c r="F133" s="22">
        <v>758044.11</v>
      </c>
      <c r="G133" s="23">
        <v>55.773806229999998</v>
      </c>
    </row>
    <row r="134" spans="1:7" x14ac:dyDescent="0.2">
      <c r="A134" s="24" t="s">
        <v>127</v>
      </c>
      <c r="B134" s="25">
        <v>1359140</v>
      </c>
      <c r="C134" s="26">
        <v>758044.11</v>
      </c>
      <c r="D134" s="27">
        <v>55.773806229999998</v>
      </c>
      <c r="E134" s="25">
        <v>1359140</v>
      </c>
      <c r="F134" s="26">
        <v>758044.11</v>
      </c>
      <c r="G134" s="27">
        <v>55.773806229999998</v>
      </c>
    </row>
    <row r="135" spans="1:7" x14ac:dyDescent="0.2">
      <c r="A135" s="20" t="s">
        <v>129</v>
      </c>
      <c r="B135" s="21">
        <v>11301519</v>
      </c>
      <c r="C135" s="22">
        <v>5939500</v>
      </c>
      <c r="D135" s="23">
        <v>52.554882224000004</v>
      </c>
      <c r="E135" s="21">
        <v>11301519</v>
      </c>
      <c r="F135" s="22">
        <v>5939500</v>
      </c>
      <c r="G135" s="23">
        <v>52.554882224000004</v>
      </c>
    </row>
    <row r="136" spans="1:7" ht="21" x14ac:dyDescent="0.2">
      <c r="A136" s="24" t="s">
        <v>130</v>
      </c>
      <c r="B136" s="25">
        <v>7224960</v>
      </c>
      <c r="C136" s="26">
        <v>3878000</v>
      </c>
      <c r="D136" s="27">
        <v>53.675037647000003</v>
      </c>
      <c r="E136" s="25">
        <v>7224960</v>
      </c>
      <c r="F136" s="26">
        <v>3878000</v>
      </c>
      <c r="G136" s="27">
        <v>53.675037647000003</v>
      </c>
    </row>
    <row r="137" spans="1:7" x14ac:dyDescent="0.2">
      <c r="A137" s="28" t="s">
        <v>422</v>
      </c>
      <c r="B137" s="29">
        <v>7224960</v>
      </c>
      <c r="C137" s="30">
        <v>3878000</v>
      </c>
      <c r="D137" s="31">
        <v>53.675037647000003</v>
      </c>
      <c r="E137" s="29">
        <v>7224960</v>
      </c>
      <c r="F137" s="30">
        <v>3878000</v>
      </c>
      <c r="G137" s="31">
        <v>53.675037647000003</v>
      </c>
    </row>
    <row r="138" spans="1:7" ht="21" x14ac:dyDescent="0.2">
      <c r="A138" s="24" t="s">
        <v>132</v>
      </c>
      <c r="B138" s="25">
        <v>4076559</v>
      </c>
      <c r="C138" s="26">
        <v>2061500</v>
      </c>
      <c r="D138" s="27">
        <v>50.569610300999997</v>
      </c>
      <c r="E138" s="25">
        <v>4076559</v>
      </c>
      <c r="F138" s="26">
        <v>2061500</v>
      </c>
      <c r="G138" s="27">
        <v>50.569610300999997</v>
      </c>
    </row>
    <row r="139" spans="1:7" x14ac:dyDescent="0.2">
      <c r="A139" s="28" t="s">
        <v>433</v>
      </c>
      <c r="B139" s="29">
        <v>4076559</v>
      </c>
      <c r="C139" s="30">
        <v>2061500</v>
      </c>
      <c r="D139" s="31">
        <v>50.569610300999997</v>
      </c>
      <c r="E139" s="29">
        <v>4076559</v>
      </c>
      <c r="F139" s="30">
        <v>2061500</v>
      </c>
      <c r="G139" s="31">
        <v>50.569610300999997</v>
      </c>
    </row>
    <row r="140" spans="1:7" x14ac:dyDescent="0.2">
      <c r="A140" s="20" t="s">
        <v>134</v>
      </c>
      <c r="B140" s="21">
        <v>26310</v>
      </c>
      <c r="C140" s="34">
        <v>0</v>
      </c>
      <c r="D140" s="35">
        <v>0</v>
      </c>
      <c r="E140" s="21">
        <v>26310</v>
      </c>
      <c r="F140" s="34">
        <v>0</v>
      </c>
      <c r="G140" s="35">
        <v>0</v>
      </c>
    </row>
    <row r="141" spans="1:7" ht="21" x14ac:dyDescent="0.2">
      <c r="A141" s="24" t="s">
        <v>135</v>
      </c>
      <c r="B141" s="25">
        <v>26310</v>
      </c>
      <c r="C141" s="36">
        <v>0</v>
      </c>
      <c r="D141" s="37">
        <v>0</v>
      </c>
      <c r="E141" s="25">
        <v>26310</v>
      </c>
      <c r="F141" s="36">
        <v>0</v>
      </c>
      <c r="G141" s="37">
        <v>0</v>
      </c>
    </row>
    <row r="142" spans="1:7" x14ac:dyDescent="0.2">
      <c r="A142" s="19" t="s">
        <v>136</v>
      </c>
      <c r="B142" s="16">
        <v>8412550</v>
      </c>
      <c r="C142" s="17">
        <v>3251327.9</v>
      </c>
      <c r="D142" s="18">
        <v>38.648541762000001</v>
      </c>
      <c r="E142" s="16">
        <v>8412550</v>
      </c>
      <c r="F142" s="17">
        <v>3251327.9</v>
      </c>
      <c r="G142" s="18">
        <v>38.648541762000001</v>
      </c>
    </row>
    <row r="143" spans="1:7" x14ac:dyDescent="0.2">
      <c r="A143" s="20" t="s">
        <v>137</v>
      </c>
      <c r="B143" s="21">
        <v>1580000</v>
      </c>
      <c r="C143" s="22">
        <v>397988.73</v>
      </c>
      <c r="D143" s="23">
        <v>25.189160127000001</v>
      </c>
      <c r="E143" s="21">
        <v>1580000</v>
      </c>
      <c r="F143" s="22">
        <v>397988.73</v>
      </c>
      <c r="G143" s="23">
        <v>25.189160127000001</v>
      </c>
    </row>
    <row r="144" spans="1:7" x14ac:dyDescent="0.2">
      <c r="A144" s="24" t="s">
        <v>138</v>
      </c>
      <c r="B144" s="25">
        <v>1580000</v>
      </c>
      <c r="C144" s="26">
        <v>397988.73</v>
      </c>
      <c r="D144" s="27">
        <v>25.189160127000001</v>
      </c>
      <c r="E144" s="25">
        <v>1580000</v>
      </c>
      <c r="F144" s="26">
        <v>397988.73</v>
      </c>
      <c r="G144" s="27">
        <v>25.189160127000001</v>
      </c>
    </row>
    <row r="145" spans="1:7" x14ac:dyDescent="0.2">
      <c r="A145" s="20" t="s">
        <v>139</v>
      </c>
      <c r="B145" s="21">
        <v>6832550</v>
      </c>
      <c r="C145" s="22">
        <v>2853339.17</v>
      </c>
      <c r="D145" s="23">
        <v>41.760970209</v>
      </c>
      <c r="E145" s="21">
        <v>6832550</v>
      </c>
      <c r="F145" s="22">
        <v>2853339.17</v>
      </c>
      <c r="G145" s="23">
        <v>41.760970209</v>
      </c>
    </row>
    <row r="146" spans="1:7" x14ac:dyDescent="0.2">
      <c r="A146" s="24" t="s">
        <v>140</v>
      </c>
      <c r="B146" s="25">
        <v>420000</v>
      </c>
      <c r="C146" s="26">
        <v>193245.9</v>
      </c>
      <c r="D146" s="27">
        <v>46.010928571000001</v>
      </c>
      <c r="E146" s="25">
        <v>420000</v>
      </c>
      <c r="F146" s="26">
        <v>193245.9</v>
      </c>
      <c r="G146" s="27">
        <v>46.010928571000001</v>
      </c>
    </row>
    <row r="147" spans="1:7" ht="31.5" x14ac:dyDescent="0.2">
      <c r="A147" s="24" t="s">
        <v>141</v>
      </c>
      <c r="B147" s="25">
        <v>712495</v>
      </c>
      <c r="C147" s="26">
        <v>160093.26999999999</v>
      </c>
      <c r="D147" s="27">
        <v>22.469388556999998</v>
      </c>
      <c r="E147" s="25">
        <v>712495</v>
      </c>
      <c r="F147" s="26">
        <v>160093.26999999999</v>
      </c>
      <c r="G147" s="27">
        <v>22.469388556999998</v>
      </c>
    </row>
    <row r="148" spans="1:7" ht="21" x14ac:dyDescent="0.2">
      <c r="A148" s="24" t="s">
        <v>143</v>
      </c>
      <c r="B148" s="25">
        <v>5700055</v>
      </c>
      <c r="C148" s="26">
        <v>2500000</v>
      </c>
      <c r="D148" s="27">
        <v>43.85922592</v>
      </c>
      <c r="E148" s="25">
        <v>5700055</v>
      </c>
      <c r="F148" s="26">
        <v>2500000</v>
      </c>
      <c r="G148" s="27">
        <v>43.85922592</v>
      </c>
    </row>
    <row r="149" spans="1:7" x14ac:dyDescent="0.2">
      <c r="A149" s="28" t="s">
        <v>447</v>
      </c>
      <c r="B149" s="29">
        <v>5700055</v>
      </c>
      <c r="C149" s="30">
        <v>2500000</v>
      </c>
      <c r="D149" s="31">
        <v>43.85922592</v>
      </c>
      <c r="E149" s="29">
        <v>5700055</v>
      </c>
      <c r="F149" s="30">
        <v>2500000</v>
      </c>
      <c r="G149" s="31">
        <v>43.85922592</v>
      </c>
    </row>
    <row r="150" spans="1:7" ht="22.5" x14ac:dyDescent="0.2">
      <c r="A150" s="19" t="s">
        <v>145</v>
      </c>
      <c r="B150" s="16">
        <v>1024200</v>
      </c>
      <c r="C150" s="17">
        <v>283329.36</v>
      </c>
      <c r="D150" s="18">
        <v>27.663479789</v>
      </c>
      <c r="E150" s="16">
        <v>1024200</v>
      </c>
      <c r="F150" s="17">
        <v>283329.36</v>
      </c>
      <c r="G150" s="18">
        <v>27.663479789</v>
      </c>
    </row>
    <row r="151" spans="1:7" x14ac:dyDescent="0.2">
      <c r="A151" s="20" t="s">
        <v>146</v>
      </c>
      <c r="B151" s="21">
        <v>1024200</v>
      </c>
      <c r="C151" s="22">
        <v>283329.36</v>
      </c>
      <c r="D151" s="23">
        <v>27.663479789</v>
      </c>
      <c r="E151" s="21">
        <v>1024200</v>
      </c>
      <c r="F151" s="22">
        <v>283329.36</v>
      </c>
      <c r="G151" s="23">
        <v>27.663479789</v>
      </c>
    </row>
    <row r="152" spans="1:7" x14ac:dyDescent="0.2">
      <c r="A152" s="24" t="s">
        <v>147</v>
      </c>
      <c r="B152" s="25">
        <v>774200</v>
      </c>
      <c r="C152" s="26">
        <v>237004.89</v>
      </c>
      <c r="D152" s="27">
        <v>30.612876518</v>
      </c>
      <c r="E152" s="25">
        <v>774200</v>
      </c>
      <c r="F152" s="26">
        <v>237004.89</v>
      </c>
      <c r="G152" s="27">
        <v>30.612876518</v>
      </c>
    </row>
    <row r="153" spans="1:7" ht="22.5" x14ac:dyDescent="0.2">
      <c r="A153" s="28" t="s">
        <v>148</v>
      </c>
      <c r="B153" s="29">
        <v>235000</v>
      </c>
      <c r="C153" s="30">
        <v>65200</v>
      </c>
      <c r="D153" s="31">
        <v>27.744680850999998</v>
      </c>
      <c r="E153" s="29">
        <v>235000</v>
      </c>
      <c r="F153" s="30">
        <v>65200</v>
      </c>
      <c r="G153" s="31">
        <v>27.744680850999998</v>
      </c>
    </row>
    <row r="154" spans="1:7" x14ac:dyDescent="0.2">
      <c r="A154" s="28" t="s">
        <v>149</v>
      </c>
      <c r="B154" s="29">
        <v>158400</v>
      </c>
      <c r="C154" s="30">
        <v>32090.55</v>
      </c>
      <c r="D154" s="31">
        <v>20.259185605999999</v>
      </c>
      <c r="E154" s="29">
        <v>158400</v>
      </c>
      <c r="F154" s="30">
        <v>32090.55</v>
      </c>
      <c r="G154" s="31">
        <v>20.259185605999999</v>
      </c>
    </row>
    <row r="155" spans="1:7" ht="22.5" x14ac:dyDescent="0.2">
      <c r="A155" s="28" t="s">
        <v>150</v>
      </c>
      <c r="B155" s="29">
        <v>380800</v>
      </c>
      <c r="C155" s="30">
        <v>139714.34</v>
      </c>
      <c r="D155" s="31">
        <v>36.689690126000002</v>
      </c>
      <c r="E155" s="29">
        <v>380800</v>
      </c>
      <c r="F155" s="30">
        <v>139714.34</v>
      </c>
      <c r="G155" s="31">
        <v>36.689690126000002</v>
      </c>
    </row>
    <row r="156" spans="1:7" x14ac:dyDescent="0.2">
      <c r="A156" s="24" t="s">
        <v>153</v>
      </c>
      <c r="B156" s="25">
        <v>250000</v>
      </c>
      <c r="C156" s="26">
        <v>46324.47</v>
      </c>
      <c r="D156" s="27">
        <v>18.529788</v>
      </c>
      <c r="E156" s="25">
        <v>250000</v>
      </c>
      <c r="F156" s="26">
        <v>46324.47</v>
      </c>
      <c r="G156" s="27">
        <v>18.529788</v>
      </c>
    </row>
    <row r="157" spans="1:7" x14ac:dyDescent="0.2">
      <c r="A157" s="19" t="s">
        <v>156</v>
      </c>
      <c r="B157" s="16">
        <v>30890515</v>
      </c>
      <c r="C157" s="17">
        <v>13962007.74</v>
      </c>
      <c r="D157" s="18">
        <v>45.198365064000001</v>
      </c>
      <c r="E157" s="16">
        <v>30890515</v>
      </c>
      <c r="F157" s="17">
        <v>13962007.74</v>
      </c>
      <c r="G157" s="18">
        <v>45.198365064000001</v>
      </c>
    </row>
    <row r="158" spans="1:7" x14ac:dyDescent="0.2">
      <c r="A158" s="20" t="s">
        <v>192</v>
      </c>
      <c r="B158" s="21">
        <v>585</v>
      </c>
      <c r="C158" s="22">
        <v>60</v>
      </c>
      <c r="D158" s="23">
        <v>10.256410256000001</v>
      </c>
      <c r="E158" s="21">
        <v>585</v>
      </c>
      <c r="F158" s="22">
        <v>60</v>
      </c>
      <c r="G158" s="23">
        <v>10.256410256000001</v>
      </c>
    </row>
    <row r="159" spans="1:7" x14ac:dyDescent="0.2">
      <c r="A159" s="24" t="s">
        <v>193</v>
      </c>
      <c r="B159" s="25">
        <v>585</v>
      </c>
      <c r="C159" s="26">
        <v>60</v>
      </c>
      <c r="D159" s="27">
        <v>10.256410256000001</v>
      </c>
      <c r="E159" s="25">
        <v>585</v>
      </c>
      <c r="F159" s="26">
        <v>60</v>
      </c>
      <c r="G159" s="27">
        <v>10.256410256000001</v>
      </c>
    </row>
    <row r="160" spans="1:7" ht="22.5" x14ac:dyDescent="0.2">
      <c r="A160" s="28" t="s">
        <v>194</v>
      </c>
      <c r="B160" s="29">
        <v>585</v>
      </c>
      <c r="C160" s="30">
        <v>60</v>
      </c>
      <c r="D160" s="31">
        <v>10.256410256000001</v>
      </c>
      <c r="E160" s="29">
        <v>585</v>
      </c>
      <c r="F160" s="30">
        <v>60</v>
      </c>
      <c r="G160" s="31">
        <v>10.256410256000001</v>
      </c>
    </row>
    <row r="161" spans="1:7" x14ac:dyDescent="0.2">
      <c r="A161" s="20" t="s">
        <v>157</v>
      </c>
      <c r="B161" s="21">
        <v>29658126</v>
      </c>
      <c r="C161" s="22">
        <v>13251453.789999999</v>
      </c>
      <c r="D161" s="23">
        <v>44.680684780999997</v>
      </c>
      <c r="E161" s="21">
        <v>29658126</v>
      </c>
      <c r="F161" s="22">
        <v>13251453.789999999</v>
      </c>
      <c r="G161" s="23">
        <v>44.680684780999997</v>
      </c>
    </row>
    <row r="162" spans="1:7" x14ac:dyDescent="0.2">
      <c r="A162" s="24" t="s">
        <v>158</v>
      </c>
      <c r="B162" s="25">
        <v>22301101</v>
      </c>
      <c r="C162" s="26">
        <v>10860130.85</v>
      </c>
      <c r="D162" s="27">
        <v>48.697734027000003</v>
      </c>
      <c r="E162" s="25">
        <v>22301101</v>
      </c>
      <c r="F162" s="26">
        <v>10860130.85</v>
      </c>
      <c r="G162" s="27">
        <v>48.697734027000003</v>
      </c>
    </row>
    <row r="163" spans="1:7" x14ac:dyDescent="0.2">
      <c r="A163" s="28" t="s">
        <v>159</v>
      </c>
      <c r="B163" s="29">
        <v>22061101</v>
      </c>
      <c r="C163" s="30">
        <v>10794816.609999999</v>
      </c>
      <c r="D163" s="31">
        <v>48.931450021000003</v>
      </c>
      <c r="E163" s="29">
        <v>22061101</v>
      </c>
      <c r="F163" s="30">
        <v>10794816.609999999</v>
      </c>
      <c r="G163" s="31">
        <v>48.931450021000003</v>
      </c>
    </row>
    <row r="164" spans="1:7" x14ac:dyDescent="0.2">
      <c r="A164" s="28" t="s">
        <v>160</v>
      </c>
      <c r="B164" s="29">
        <v>240000</v>
      </c>
      <c r="C164" s="30">
        <v>65314.239999999998</v>
      </c>
      <c r="D164" s="31">
        <v>27.214266667</v>
      </c>
      <c r="E164" s="29">
        <v>240000</v>
      </c>
      <c r="F164" s="30">
        <v>65314.239999999998</v>
      </c>
      <c r="G164" s="31">
        <v>27.214266667</v>
      </c>
    </row>
    <row r="165" spans="1:7" x14ac:dyDescent="0.2">
      <c r="A165" s="24" t="s">
        <v>161</v>
      </c>
      <c r="B165" s="25">
        <v>7287025</v>
      </c>
      <c r="C165" s="26">
        <v>2363755.5699999998</v>
      </c>
      <c r="D165" s="27">
        <v>32.437868266000002</v>
      </c>
      <c r="E165" s="25">
        <v>7287025</v>
      </c>
      <c r="F165" s="26">
        <v>2363755.5699999998</v>
      </c>
      <c r="G165" s="27">
        <v>32.437868266000002</v>
      </c>
    </row>
    <row r="166" spans="1:7" x14ac:dyDescent="0.2">
      <c r="A166" s="28" t="s">
        <v>162</v>
      </c>
      <c r="B166" s="29">
        <v>240000</v>
      </c>
      <c r="C166" s="30">
        <v>30211.46</v>
      </c>
      <c r="D166" s="31">
        <v>12.588108332999999</v>
      </c>
      <c r="E166" s="29">
        <v>240000</v>
      </c>
      <c r="F166" s="30">
        <v>30211.46</v>
      </c>
      <c r="G166" s="31">
        <v>12.588108332999999</v>
      </c>
    </row>
    <row r="167" spans="1:7" x14ac:dyDescent="0.2">
      <c r="A167" s="28" t="s">
        <v>163</v>
      </c>
      <c r="B167" s="29">
        <v>4250525</v>
      </c>
      <c r="C167" s="30">
        <v>1243559.25</v>
      </c>
      <c r="D167" s="31">
        <v>29.256603596000001</v>
      </c>
      <c r="E167" s="29">
        <v>4250525</v>
      </c>
      <c r="F167" s="30">
        <v>1243559.25</v>
      </c>
      <c r="G167" s="31">
        <v>29.256603596000001</v>
      </c>
    </row>
    <row r="168" spans="1:7" x14ac:dyDescent="0.2">
      <c r="A168" s="28" t="s">
        <v>164</v>
      </c>
      <c r="B168" s="29">
        <v>683500</v>
      </c>
      <c r="C168" s="30">
        <v>126671.54</v>
      </c>
      <c r="D168" s="31">
        <v>18.532778347000001</v>
      </c>
      <c r="E168" s="29">
        <v>683500</v>
      </c>
      <c r="F168" s="30">
        <v>126671.54</v>
      </c>
      <c r="G168" s="31">
        <v>18.532778347000001</v>
      </c>
    </row>
    <row r="169" spans="1:7" x14ac:dyDescent="0.2">
      <c r="A169" s="28" t="s">
        <v>165</v>
      </c>
      <c r="B169" s="29">
        <v>42000</v>
      </c>
      <c r="C169" s="30">
        <v>5137.3100000000004</v>
      </c>
      <c r="D169" s="31">
        <v>12.231690476000001</v>
      </c>
      <c r="E169" s="29">
        <v>42000</v>
      </c>
      <c r="F169" s="30">
        <v>5137.3100000000004</v>
      </c>
      <c r="G169" s="31">
        <v>12.231690476000001</v>
      </c>
    </row>
    <row r="170" spans="1:7" x14ac:dyDescent="0.2">
      <c r="A170" s="28" t="s">
        <v>166</v>
      </c>
      <c r="B170" s="29">
        <v>81000</v>
      </c>
      <c r="C170" s="30">
        <v>35474.57</v>
      </c>
      <c r="D170" s="31">
        <v>43.795765432000003</v>
      </c>
      <c r="E170" s="29">
        <v>81000</v>
      </c>
      <c r="F170" s="30">
        <v>35474.57</v>
      </c>
      <c r="G170" s="31">
        <v>43.795765432000003</v>
      </c>
    </row>
    <row r="171" spans="1:7" x14ac:dyDescent="0.2">
      <c r="A171" s="28" t="s">
        <v>167</v>
      </c>
      <c r="B171" s="29">
        <v>210000</v>
      </c>
      <c r="C171" s="30">
        <v>110638.9</v>
      </c>
      <c r="D171" s="31">
        <v>52.685190476000002</v>
      </c>
      <c r="E171" s="29">
        <v>210000</v>
      </c>
      <c r="F171" s="30">
        <v>110638.9</v>
      </c>
      <c r="G171" s="31">
        <v>52.685190476000002</v>
      </c>
    </row>
    <row r="172" spans="1:7" x14ac:dyDescent="0.2">
      <c r="A172" s="28" t="s">
        <v>168</v>
      </c>
      <c r="B172" s="29">
        <v>5000</v>
      </c>
      <c r="C172" s="30">
        <v>1891.74</v>
      </c>
      <c r="D172" s="31">
        <v>37.834800000000001</v>
      </c>
      <c r="E172" s="29">
        <v>5000</v>
      </c>
      <c r="F172" s="30">
        <v>1891.74</v>
      </c>
      <c r="G172" s="31">
        <v>37.834800000000001</v>
      </c>
    </row>
    <row r="173" spans="1:7" x14ac:dyDescent="0.2">
      <c r="A173" s="28" t="s">
        <v>169</v>
      </c>
      <c r="B173" s="29">
        <v>1775000</v>
      </c>
      <c r="C173" s="30">
        <v>810170.8</v>
      </c>
      <c r="D173" s="31">
        <v>45.643425352000001</v>
      </c>
      <c r="E173" s="29">
        <v>1775000</v>
      </c>
      <c r="F173" s="30">
        <v>810170.8</v>
      </c>
      <c r="G173" s="31">
        <v>45.643425352000001</v>
      </c>
    </row>
    <row r="174" spans="1:7" ht="21" x14ac:dyDescent="0.2">
      <c r="A174" s="24" t="s">
        <v>348</v>
      </c>
      <c r="B174" s="25">
        <v>70000</v>
      </c>
      <c r="C174" s="26">
        <v>27567.37</v>
      </c>
      <c r="D174" s="27">
        <v>39.381957143000001</v>
      </c>
      <c r="E174" s="25">
        <v>70000</v>
      </c>
      <c r="F174" s="26">
        <v>27567.37</v>
      </c>
      <c r="G174" s="27">
        <v>39.381957143000001</v>
      </c>
    </row>
    <row r="175" spans="1:7" x14ac:dyDescent="0.2">
      <c r="A175" s="20" t="s">
        <v>170</v>
      </c>
      <c r="B175" s="21">
        <v>1231804</v>
      </c>
      <c r="C175" s="22">
        <v>710493.95</v>
      </c>
      <c r="D175" s="23">
        <v>57.679139700999997</v>
      </c>
      <c r="E175" s="21">
        <v>1231804</v>
      </c>
      <c r="F175" s="22">
        <v>710493.95</v>
      </c>
      <c r="G175" s="23">
        <v>57.679139700999997</v>
      </c>
    </row>
    <row r="176" spans="1:7" ht="21" x14ac:dyDescent="0.2">
      <c r="A176" s="24" t="s">
        <v>171</v>
      </c>
      <c r="B176" s="25">
        <v>785800</v>
      </c>
      <c r="C176" s="26">
        <v>298200.12</v>
      </c>
      <c r="D176" s="27">
        <v>37.948602698000002</v>
      </c>
      <c r="E176" s="25">
        <v>785800</v>
      </c>
      <c r="F176" s="26">
        <v>298200.12</v>
      </c>
      <c r="G176" s="27">
        <v>37.948602698000002</v>
      </c>
    </row>
    <row r="177" spans="1:7" ht="21" x14ac:dyDescent="0.2">
      <c r="A177" s="24" t="s">
        <v>172</v>
      </c>
      <c r="B177" s="25">
        <v>11500</v>
      </c>
      <c r="C177" s="36">
        <v>0</v>
      </c>
      <c r="D177" s="37">
        <v>0</v>
      </c>
      <c r="E177" s="25">
        <v>11500</v>
      </c>
      <c r="F177" s="36">
        <v>0</v>
      </c>
      <c r="G177" s="37">
        <v>0</v>
      </c>
    </row>
    <row r="178" spans="1:7" x14ac:dyDescent="0.2">
      <c r="A178" s="24" t="s">
        <v>173</v>
      </c>
      <c r="B178" s="25">
        <v>264714</v>
      </c>
      <c r="C178" s="26">
        <v>263544.92</v>
      </c>
      <c r="D178" s="27">
        <v>99.558361098999995</v>
      </c>
      <c r="E178" s="25">
        <v>264714</v>
      </c>
      <c r="F178" s="26">
        <v>263544.92</v>
      </c>
      <c r="G178" s="27">
        <v>99.558361098999995</v>
      </c>
    </row>
    <row r="179" spans="1:7" x14ac:dyDescent="0.2">
      <c r="A179" s="24" t="s">
        <v>5</v>
      </c>
      <c r="B179" s="25">
        <v>169790</v>
      </c>
      <c r="C179" s="26">
        <v>148748.91</v>
      </c>
      <c r="D179" s="27">
        <v>87.607579951999995</v>
      </c>
      <c r="E179" s="25">
        <v>169790</v>
      </c>
      <c r="F179" s="26">
        <v>148748.91</v>
      </c>
      <c r="G179" s="27">
        <v>87.607579951999995</v>
      </c>
    </row>
    <row r="180" spans="1:7" x14ac:dyDescent="0.2">
      <c r="A180" s="19" t="s">
        <v>175</v>
      </c>
      <c r="B180" s="16">
        <v>1576569</v>
      </c>
      <c r="C180" s="17">
        <v>465559.84</v>
      </c>
      <c r="D180" s="18">
        <v>29.529937478000001</v>
      </c>
      <c r="E180" s="16">
        <v>1576569</v>
      </c>
      <c r="F180" s="17">
        <v>465559.84</v>
      </c>
      <c r="G180" s="18">
        <v>29.529937478000001</v>
      </c>
    </row>
    <row r="181" spans="1:7" x14ac:dyDescent="0.2">
      <c r="A181" s="20" t="s">
        <v>176</v>
      </c>
      <c r="B181" s="21">
        <v>1576569</v>
      </c>
      <c r="C181" s="22">
        <v>465559.84</v>
      </c>
      <c r="D181" s="23">
        <v>29.529937478000001</v>
      </c>
      <c r="E181" s="21">
        <v>1576569</v>
      </c>
      <c r="F181" s="22">
        <v>465559.84</v>
      </c>
      <c r="G181" s="23">
        <v>29.529937478000001</v>
      </c>
    </row>
    <row r="182" spans="1:7" x14ac:dyDescent="0.2">
      <c r="A182" s="24" t="s">
        <v>177</v>
      </c>
      <c r="B182" s="25">
        <v>1576569</v>
      </c>
      <c r="C182" s="26">
        <v>465559.84</v>
      </c>
      <c r="D182" s="27">
        <v>29.529937478000001</v>
      </c>
      <c r="E182" s="25">
        <v>1576569</v>
      </c>
      <c r="F182" s="26">
        <v>465559.84</v>
      </c>
      <c r="G182" s="27">
        <v>29.529937478000001</v>
      </c>
    </row>
    <row r="183" spans="1:7" x14ac:dyDescent="0.2">
      <c r="A183" s="42"/>
      <c r="B183" s="43"/>
      <c r="C183" s="44"/>
      <c r="D183" s="43"/>
      <c r="E183" s="43"/>
      <c r="F183" s="43"/>
      <c r="G183" s="43"/>
    </row>
    <row r="184" spans="1:7" x14ac:dyDescent="0.2">
      <c r="A184" s="42"/>
      <c r="B184" s="43"/>
      <c r="C184" s="44"/>
      <c r="D184" s="43"/>
      <c r="E184" s="43"/>
      <c r="F184" s="43"/>
      <c r="G184" s="43"/>
    </row>
    <row r="185" spans="1:7" x14ac:dyDescent="0.2">
      <c r="A185" s="42"/>
      <c r="B185" s="43"/>
      <c r="C185" s="44"/>
      <c r="D185" s="43"/>
      <c r="E185" s="43"/>
      <c r="F185" s="43"/>
      <c r="G185" s="43"/>
    </row>
    <row r="186" spans="1:7" x14ac:dyDescent="0.2">
      <c r="A186" s="42"/>
      <c r="B186" s="43"/>
      <c r="C186" s="44"/>
      <c r="D186" s="43"/>
      <c r="E186" s="43"/>
      <c r="F186" s="43"/>
      <c r="G186" s="43"/>
    </row>
    <row r="187" spans="1:7" x14ac:dyDescent="0.2">
      <c r="A187" s="42"/>
      <c r="B187" s="43"/>
      <c r="C187" s="44"/>
      <c r="D187" s="43"/>
      <c r="E187" s="43"/>
      <c r="F187" s="43"/>
      <c r="G187" s="43"/>
    </row>
    <row r="188" spans="1:7" x14ac:dyDescent="0.2">
      <c r="A188" s="42"/>
      <c r="B188" s="43"/>
      <c r="C188" s="44"/>
      <c r="D188" s="43"/>
      <c r="E188" s="43"/>
      <c r="F188" s="43"/>
      <c r="G188" s="43"/>
    </row>
    <row r="189" spans="1:7" x14ac:dyDescent="0.2">
      <c r="A189" s="42"/>
      <c r="B189" s="43"/>
      <c r="C189" s="44"/>
      <c r="D189" s="43"/>
      <c r="E189" s="43"/>
      <c r="F189" s="43"/>
      <c r="G189" s="43"/>
    </row>
    <row r="190" spans="1:7" x14ac:dyDescent="0.2">
      <c r="A190" s="42"/>
      <c r="B190" s="43"/>
      <c r="C190" s="44"/>
      <c r="D190" s="43"/>
      <c r="E190" s="43"/>
      <c r="F190" s="43"/>
      <c r="G190" s="43"/>
    </row>
    <row r="191" spans="1:7" x14ac:dyDescent="0.2">
      <c r="A191" s="42"/>
      <c r="B191" s="43"/>
      <c r="C191" s="44"/>
      <c r="D191" s="43"/>
      <c r="E191" s="43"/>
      <c r="F191" s="43"/>
      <c r="G191" s="43"/>
    </row>
    <row r="192" spans="1:7" x14ac:dyDescent="0.2">
      <c r="A192" s="42"/>
      <c r="B192" s="43"/>
      <c r="C192" s="44"/>
      <c r="D192" s="43"/>
      <c r="E192" s="43"/>
      <c r="F192" s="43"/>
      <c r="G192" s="43"/>
    </row>
    <row r="193" spans="1:7" x14ac:dyDescent="0.2">
      <c r="A193" s="42"/>
      <c r="B193" s="43"/>
      <c r="C193" s="44"/>
      <c r="D193" s="43"/>
      <c r="E193" s="43"/>
      <c r="F193" s="43"/>
      <c r="G193" s="43"/>
    </row>
    <row r="194" spans="1:7" x14ac:dyDescent="0.2">
      <c r="A194" s="42"/>
      <c r="B194" s="43"/>
      <c r="C194" s="44"/>
      <c r="D194" s="43"/>
      <c r="E194" s="43"/>
      <c r="F194" s="43"/>
      <c r="G194" s="43"/>
    </row>
    <row r="195" spans="1:7" x14ac:dyDescent="0.2">
      <c r="A195" s="42"/>
      <c r="B195" s="43"/>
      <c r="C195" s="44"/>
      <c r="D195" s="43"/>
      <c r="E195" s="43"/>
      <c r="F195" s="43"/>
      <c r="G195" s="43"/>
    </row>
    <row r="196" spans="1:7" x14ac:dyDescent="0.2">
      <c r="A196" s="42"/>
      <c r="B196" s="43"/>
      <c r="C196" s="44"/>
      <c r="D196" s="43"/>
      <c r="E196" s="43"/>
      <c r="F196" s="43"/>
      <c r="G196" s="43"/>
    </row>
    <row r="197" spans="1:7" x14ac:dyDescent="0.2">
      <c r="A197" s="42"/>
      <c r="B197" s="43"/>
      <c r="C197" s="44"/>
      <c r="D197" s="43"/>
      <c r="E197" s="43"/>
      <c r="F197" s="43"/>
      <c r="G197" s="43"/>
    </row>
    <row r="198" spans="1:7" x14ac:dyDescent="0.2">
      <c r="A198" s="42"/>
      <c r="B198" s="43"/>
      <c r="C198" s="44"/>
      <c r="D198" s="43"/>
      <c r="E198" s="43"/>
      <c r="F198" s="43"/>
      <c r="G198" s="43"/>
    </row>
    <row r="199" spans="1:7" x14ac:dyDescent="0.2">
      <c r="A199" s="42"/>
      <c r="B199" s="43"/>
      <c r="C199" s="44"/>
      <c r="D199" s="43"/>
      <c r="E199" s="43"/>
      <c r="F199" s="43"/>
      <c r="G199" s="43"/>
    </row>
    <row r="200" spans="1:7" x14ac:dyDescent="0.2">
      <c r="A200" s="42"/>
      <c r="B200" s="43"/>
      <c r="C200" s="44"/>
      <c r="D200" s="43"/>
      <c r="E200" s="43"/>
      <c r="F200" s="43"/>
      <c r="G200" s="43"/>
    </row>
    <row r="201" spans="1:7" x14ac:dyDescent="0.2">
      <c r="A201" s="42"/>
      <c r="B201" s="43"/>
      <c r="C201" s="44"/>
      <c r="D201" s="43"/>
      <c r="E201" s="43"/>
      <c r="F201" s="43"/>
      <c r="G201" s="43"/>
    </row>
    <row r="202" spans="1:7" x14ac:dyDescent="0.2">
      <c r="A202" s="42"/>
      <c r="B202" s="43"/>
      <c r="C202" s="44"/>
      <c r="D202" s="43"/>
      <c r="E202" s="43"/>
      <c r="F202" s="43"/>
      <c r="G202" s="43"/>
    </row>
    <row r="203" spans="1:7" x14ac:dyDescent="0.2">
      <c r="A203" s="42"/>
      <c r="B203" s="43"/>
      <c r="C203" s="44"/>
      <c r="D203" s="43"/>
      <c r="E203" s="43"/>
      <c r="F203" s="43"/>
      <c r="G203" s="43"/>
    </row>
    <row r="204" spans="1:7" x14ac:dyDescent="0.2">
      <c r="A204" s="42"/>
      <c r="B204" s="43"/>
      <c r="C204" s="44"/>
      <c r="D204" s="43"/>
      <c r="E204" s="43"/>
      <c r="F204" s="43"/>
      <c r="G204" s="43"/>
    </row>
    <row r="205" spans="1:7" x14ac:dyDescent="0.2">
      <c r="A205" s="42"/>
      <c r="B205" s="43"/>
      <c r="C205" s="44"/>
      <c r="D205" s="43"/>
      <c r="E205" s="43"/>
      <c r="F205" s="43"/>
      <c r="G205" s="43"/>
    </row>
    <row r="206" spans="1:7" x14ac:dyDescent="0.2">
      <c r="A206" s="42"/>
      <c r="B206" s="43"/>
      <c r="C206" s="44"/>
      <c r="D206" s="43"/>
      <c r="E206" s="43"/>
      <c r="F206" s="43"/>
      <c r="G206" s="43"/>
    </row>
    <row r="207" spans="1:7" x14ac:dyDescent="0.2">
      <c r="A207" s="42"/>
      <c r="B207" s="43"/>
      <c r="C207" s="44"/>
      <c r="D207" s="43"/>
      <c r="E207" s="43"/>
      <c r="F207" s="43"/>
      <c r="G207" s="43"/>
    </row>
    <row r="208" spans="1:7" x14ac:dyDescent="0.2">
      <c r="A208" s="42"/>
      <c r="B208" s="43"/>
      <c r="C208" s="44"/>
      <c r="D208" s="43"/>
      <c r="E208" s="43"/>
      <c r="F208" s="43"/>
      <c r="G208" s="43"/>
    </row>
    <row r="209" spans="1:7" x14ac:dyDescent="0.2">
      <c r="A209" s="42"/>
      <c r="B209" s="43"/>
      <c r="C209" s="44"/>
      <c r="D209" s="43"/>
      <c r="E209" s="43"/>
      <c r="F209" s="43"/>
      <c r="G209" s="43"/>
    </row>
    <row r="210" spans="1:7" x14ac:dyDescent="0.2">
      <c r="A210" s="42"/>
      <c r="B210" s="43"/>
      <c r="C210" s="44"/>
      <c r="D210" s="43"/>
      <c r="E210" s="43"/>
      <c r="F210" s="43"/>
      <c r="G210" s="43"/>
    </row>
    <row r="211" spans="1:7" x14ac:dyDescent="0.2">
      <c r="A211" s="42"/>
      <c r="B211" s="43"/>
      <c r="C211" s="44"/>
      <c r="D211" s="43"/>
      <c r="E211" s="43"/>
      <c r="F211" s="43"/>
      <c r="G211" s="43"/>
    </row>
    <row r="212" spans="1:7" x14ac:dyDescent="0.2">
      <c r="A212" s="42"/>
      <c r="B212" s="43"/>
      <c r="C212" s="44"/>
      <c r="D212" s="43"/>
      <c r="E212" s="43"/>
      <c r="F212" s="43"/>
      <c r="G212" s="43"/>
    </row>
    <row r="213" spans="1:7" x14ac:dyDescent="0.2">
      <c r="A213" s="42"/>
      <c r="B213" s="43"/>
      <c r="C213" s="44"/>
      <c r="D213" s="43"/>
      <c r="E213" s="43"/>
      <c r="F213" s="43"/>
      <c r="G213" s="43"/>
    </row>
    <row r="214" spans="1:7" x14ac:dyDescent="0.2">
      <c r="A214" s="42"/>
      <c r="B214" s="43"/>
      <c r="C214" s="44"/>
      <c r="D214" s="43"/>
      <c r="E214" s="43"/>
      <c r="F214" s="43"/>
      <c r="G214" s="43"/>
    </row>
    <row r="215" spans="1:7" x14ac:dyDescent="0.2">
      <c r="A215" s="42"/>
      <c r="B215" s="43"/>
      <c r="C215" s="44"/>
      <c r="D215" s="43"/>
      <c r="E215" s="43"/>
      <c r="F215" s="43"/>
      <c r="G215" s="43"/>
    </row>
    <row r="216" spans="1:7" x14ac:dyDescent="0.2">
      <c r="A216" s="42"/>
      <c r="B216" s="43"/>
      <c r="C216" s="44"/>
      <c r="D216" s="43"/>
      <c r="E216" s="43"/>
      <c r="F216" s="43"/>
      <c r="G216" s="43"/>
    </row>
    <row r="217" spans="1:7" x14ac:dyDescent="0.2">
      <c r="A217" s="42"/>
      <c r="B217" s="43"/>
      <c r="C217" s="44"/>
      <c r="D217" s="43"/>
      <c r="E217" s="43"/>
      <c r="F217" s="43"/>
      <c r="G217" s="43"/>
    </row>
    <row r="218" spans="1:7" x14ac:dyDescent="0.2">
      <c r="A218" s="42"/>
      <c r="B218" s="43"/>
      <c r="C218" s="44"/>
      <c r="D218" s="43"/>
      <c r="E218" s="43"/>
      <c r="F218" s="43"/>
      <c r="G218" s="43"/>
    </row>
    <row r="219" spans="1:7" x14ac:dyDescent="0.2">
      <c r="A219" s="42"/>
      <c r="B219" s="43"/>
      <c r="C219" s="44"/>
      <c r="D219" s="43"/>
      <c r="E219" s="43"/>
      <c r="F219" s="43"/>
      <c r="G219" s="43"/>
    </row>
    <row r="220" spans="1:7" x14ac:dyDescent="0.2">
      <c r="A220" s="42"/>
      <c r="B220" s="43"/>
      <c r="C220" s="44"/>
      <c r="D220" s="43"/>
      <c r="E220" s="43"/>
      <c r="F220" s="43"/>
      <c r="G220" s="43"/>
    </row>
    <row r="221" spans="1:7" x14ac:dyDescent="0.2">
      <c r="A221" s="42"/>
      <c r="B221" s="43"/>
      <c r="C221" s="44"/>
      <c r="D221" s="43"/>
      <c r="E221" s="43"/>
      <c r="F221" s="43"/>
      <c r="G221" s="43"/>
    </row>
    <row r="222" spans="1:7" x14ac:dyDescent="0.2">
      <c r="A222" s="42"/>
      <c r="B222" s="43"/>
      <c r="C222" s="44"/>
      <c r="D222" s="43"/>
      <c r="E222" s="43"/>
      <c r="F222" s="43"/>
      <c r="G222" s="43"/>
    </row>
    <row r="223" spans="1:7" x14ac:dyDescent="0.2">
      <c r="A223" s="42"/>
      <c r="B223" s="43"/>
      <c r="C223" s="44"/>
      <c r="D223" s="43"/>
      <c r="E223" s="43"/>
      <c r="F223" s="43"/>
      <c r="G223" s="43"/>
    </row>
    <row r="224" spans="1:7" x14ac:dyDescent="0.2">
      <c r="A224" s="42"/>
      <c r="B224" s="43"/>
      <c r="C224" s="44"/>
      <c r="D224" s="43"/>
      <c r="E224" s="43"/>
      <c r="F224" s="43"/>
      <c r="G224" s="43"/>
    </row>
    <row r="225" spans="1:7" x14ac:dyDescent="0.2">
      <c r="A225" s="42"/>
      <c r="B225" s="43"/>
      <c r="C225" s="44"/>
      <c r="D225" s="43"/>
      <c r="E225" s="43"/>
      <c r="F225" s="43"/>
      <c r="G225" s="43"/>
    </row>
    <row r="226" spans="1:7" x14ac:dyDescent="0.2">
      <c r="A226" s="42"/>
      <c r="B226" s="43"/>
      <c r="C226" s="44"/>
      <c r="D226" s="43"/>
      <c r="E226" s="43"/>
      <c r="F226" s="43"/>
      <c r="G226" s="43"/>
    </row>
    <row r="227" spans="1:7" x14ac:dyDescent="0.2">
      <c r="A227" s="42"/>
      <c r="B227" s="43"/>
      <c r="C227" s="44"/>
      <c r="D227" s="43"/>
      <c r="E227" s="43"/>
      <c r="F227" s="43"/>
      <c r="G227" s="43"/>
    </row>
    <row r="228" spans="1:7" x14ac:dyDescent="0.2">
      <c r="A228" s="42"/>
      <c r="B228" s="43"/>
      <c r="C228" s="44"/>
      <c r="D228" s="43"/>
      <c r="E228" s="43"/>
      <c r="F228" s="43"/>
      <c r="G228" s="43"/>
    </row>
    <row r="229" spans="1:7" x14ac:dyDescent="0.2">
      <c r="A229" s="42"/>
      <c r="B229" s="43"/>
      <c r="C229" s="44"/>
      <c r="D229" s="43"/>
      <c r="E229" s="43"/>
      <c r="F229" s="43"/>
      <c r="G229" s="43"/>
    </row>
    <row r="230" spans="1:7" x14ac:dyDescent="0.2">
      <c r="A230" s="42"/>
      <c r="B230" s="43"/>
      <c r="C230" s="44"/>
      <c r="D230" s="43"/>
      <c r="E230" s="43"/>
      <c r="F230" s="43"/>
      <c r="G230" s="43"/>
    </row>
    <row r="231" spans="1:7" x14ac:dyDescent="0.2">
      <c r="A231" s="42"/>
      <c r="B231" s="43"/>
      <c r="C231" s="44"/>
      <c r="D231" s="43"/>
      <c r="E231" s="43"/>
      <c r="F231" s="43"/>
      <c r="G231" s="43"/>
    </row>
    <row r="232" spans="1:7" x14ac:dyDescent="0.2">
      <c r="A232" s="42"/>
      <c r="B232" s="43"/>
      <c r="C232" s="44"/>
      <c r="D232" s="43"/>
      <c r="E232" s="43"/>
      <c r="F232" s="43"/>
      <c r="G232" s="43"/>
    </row>
    <row r="233" spans="1:7" x14ac:dyDescent="0.2">
      <c r="A233" s="42"/>
      <c r="B233" s="43"/>
      <c r="C233" s="44"/>
      <c r="D233" s="43"/>
      <c r="E233" s="43"/>
      <c r="F233" s="43"/>
      <c r="G233" s="43"/>
    </row>
    <row r="234" spans="1:7" x14ac:dyDescent="0.2">
      <c r="A234" s="42"/>
      <c r="B234" s="43"/>
      <c r="C234" s="44"/>
      <c r="D234" s="43"/>
      <c r="E234" s="43"/>
      <c r="F234" s="43"/>
      <c r="G234" s="43"/>
    </row>
    <row r="235" spans="1:7" x14ac:dyDescent="0.2">
      <c r="A235" s="42"/>
      <c r="B235" s="43"/>
      <c r="C235" s="44"/>
      <c r="D235" s="43"/>
      <c r="E235" s="43"/>
      <c r="F235" s="43"/>
      <c r="G235" s="43"/>
    </row>
    <row r="236" spans="1:7" x14ac:dyDescent="0.2">
      <c r="A236" s="42"/>
      <c r="B236" s="43"/>
      <c r="C236" s="44"/>
      <c r="D236" s="43"/>
      <c r="E236" s="43"/>
      <c r="F236" s="43"/>
      <c r="G236" s="43"/>
    </row>
    <row r="237" spans="1:7" x14ac:dyDescent="0.2">
      <c r="A237" s="42"/>
      <c r="B237" s="43"/>
      <c r="C237" s="44"/>
      <c r="D237" s="43"/>
      <c r="E237" s="43"/>
      <c r="F237" s="43"/>
      <c r="G237" s="43"/>
    </row>
    <row r="238" spans="1:7" x14ac:dyDescent="0.2">
      <c r="A238" s="42"/>
      <c r="B238" s="43"/>
      <c r="C238" s="44"/>
      <c r="D238" s="43"/>
      <c r="E238" s="43"/>
      <c r="F238" s="43"/>
      <c r="G238" s="43"/>
    </row>
    <row r="239" spans="1:7" x14ac:dyDescent="0.2">
      <c r="A239" s="42"/>
      <c r="B239" s="43"/>
      <c r="C239" s="44"/>
      <c r="D239" s="43"/>
      <c r="E239" s="43"/>
      <c r="F239" s="43"/>
      <c r="G239" s="43"/>
    </row>
    <row r="240" spans="1:7" x14ac:dyDescent="0.2">
      <c r="A240" s="42"/>
      <c r="B240" s="43"/>
      <c r="C240" s="44"/>
      <c r="D240" s="43"/>
      <c r="E240" s="43"/>
      <c r="F240" s="43"/>
      <c r="G240" s="43"/>
    </row>
    <row r="241" spans="1:7" x14ac:dyDescent="0.2">
      <c r="A241" s="42"/>
      <c r="B241" s="43"/>
      <c r="C241" s="44"/>
      <c r="D241" s="43"/>
      <c r="E241" s="43"/>
      <c r="F241" s="43"/>
      <c r="G241" s="43"/>
    </row>
    <row r="242" spans="1:7" x14ac:dyDescent="0.2">
      <c r="A242" s="42"/>
      <c r="B242" s="43"/>
      <c r="C242" s="44"/>
      <c r="D242" s="43"/>
      <c r="E242" s="43"/>
      <c r="F242" s="43"/>
      <c r="G242" s="43"/>
    </row>
    <row r="243" spans="1:7" x14ac:dyDescent="0.2">
      <c r="A243" s="42"/>
      <c r="B243" s="43"/>
      <c r="C243" s="44"/>
      <c r="D243" s="43"/>
      <c r="E243" s="43"/>
      <c r="F243" s="43"/>
      <c r="G243" s="43"/>
    </row>
    <row r="244" spans="1:7" x14ac:dyDescent="0.2">
      <c r="A244" s="42"/>
      <c r="B244" s="43"/>
      <c r="C244" s="44"/>
      <c r="D244" s="43"/>
      <c r="E244" s="43"/>
      <c r="F244" s="43"/>
      <c r="G244" s="43"/>
    </row>
    <row r="245" spans="1:7" x14ac:dyDescent="0.2">
      <c r="A245" s="42"/>
      <c r="B245" s="43"/>
      <c r="C245" s="44"/>
      <c r="D245" s="43"/>
      <c r="E245" s="43"/>
      <c r="F245" s="43"/>
      <c r="G245" s="43"/>
    </row>
    <row r="246" spans="1:7" x14ac:dyDescent="0.2">
      <c r="A246" s="42"/>
      <c r="B246" s="43"/>
      <c r="C246" s="44"/>
      <c r="D246" s="43"/>
      <c r="E246" s="43"/>
      <c r="F246" s="43"/>
      <c r="G246" s="43"/>
    </row>
    <row r="247" spans="1:7" x14ac:dyDescent="0.2">
      <c r="A247" s="42"/>
      <c r="B247" s="43"/>
      <c r="C247" s="44"/>
      <c r="D247" s="43"/>
      <c r="E247" s="43"/>
      <c r="F247" s="43"/>
      <c r="G247" s="43"/>
    </row>
    <row r="248" spans="1:7" x14ac:dyDescent="0.2">
      <c r="A248" s="42"/>
      <c r="B248" s="43"/>
      <c r="C248" s="44"/>
      <c r="D248" s="43"/>
      <c r="E248" s="43"/>
      <c r="F248" s="43"/>
      <c r="G248" s="43"/>
    </row>
    <row r="249" spans="1:7" x14ac:dyDescent="0.2">
      <c r="A249" s="42"/>
      <c r="B249" s="43"/>
      <c r="C249" s="44"/>
      <c r="D249" s="43"/>
      <c r="E249" s="43"/>
      <c r="F249" s="43"/>
      <c r="G249" s="43"/>
    </row>
    <row r="250" spans="1:7" x14ac:dyDescent="0.2">
      <c r="A250" s="42"/>
      <c r="B250" s="43"/>
      <c r="C250" s="44"/>
      <c r="D250" s="43"/>
      <c r="E250" s="43"/>
      <c r="F250" s="43"/>
      <c r="G250" s="43"/>
    </row>
    <row r="251" spans="1:7" x14ac:dyDescent="0.2">
      <c r="A251" s="42"/>
      <c r="B251" s="43"/>
      <c r="C251" s="44"/>
      <c r="D251" s="43"/>
      <c r="E251" s="43"/>
      <c r="F251" s="43"/>
      <c r="G251" s="43"/>
    </row>
    <row r="252" spans="1:7" x14ac:dyDescent="0.2">
      <c r="A252" s="42"/>
      <c r="B252" s="43"/>
      <c r="C252" s="44"/>
      <c r="D252" s="43"/>
      <c r="E252" s="43"/>
      <c r="F252" s="43"/>
      <c r="G252" s="43"/>
    </row>
    <row r="253" spans="1:7" x14ac:dyDescent="0.2">
      <c r="A253" s="42"/>
      <c r="B253" s="43"/>
      <c r="C253" s="44"/>
      <c r="D253" s="43"/>
      <c r="E253" s="43"/>
      <c r="F253" s="43"/>
      <c r="G253" s="43"/>
    </row>
    <row r="254" spans="1:7" x14ac:dyDescent="0.2">
      <c r="A254" s="42"/>
      <c r="B254" s="43"/>
      <c r="C254" s="44"/>
      <c r="D254" s="43"/>
      <c r="E254" s="43"/>
      <c r="F254" s="43"/>
      <c r="G254" s="43"/>
    </row>
    <row r="255" spans="1:7" x14ac:dyDescent="0.2">
      <c r="A255" s="42"/>
      <c r="B255" s="43"/>
      <c r="C255" s="44"/>
      <c r="D255" s="43"/>
      <c r="E255" s="43"/>
      <c r="F255" s="43"/>
      <c r="G255" s="43"/>
    </row>
    <row r="256" spans="1:7" x14ac:dyDescent="0.2">
      <c r="A256" s="42"/>
      <c r="B256" s="43"/>
      <c r="C256" s="44"/>
      <c r="D256" s="43"/>
      <c r="E256" s="43"/>
      <c r="F256" s="43"/>
      <c r="G256" s="43"/>
    </row>
    <row r="257" spans="1:7" x14ac:dyDescent="0.2">
      <c r="A257" s="42"/>
      <c r="B257" s="43"/>
      <c r="C257" s="44"/>
      <c r="D257" s="43"/>
      <c r="E257" s="43"/>
      <c r="F257" s="43"/>
      <c r="G257" s="43"/>
    </row>
    <row r="258" spans="1:7" x14ac:dyDescent="0.2">
      <c r="A258" s="42"/>
      <c r="B258" s="43"/>
      <c r="C258" s="44"/>
      <c r="D258" s="43"/>
      <c r="E258" s="43"/>
      <c r="F258" s="43"/>
      <c r="G258" s="43"/>
    </row>
    <row r="259" spans="1:7" x14ac:dyDescent="0.2">
      <c r="A259" s="42"/>
      <c r="B259" s="43"/>
      <c r="C259" s="44"/>
      <c r="D259" s="43"/>
      <c r="E259" s="43"/>
      <c r="F259" s="43"/>
      <c r="G259" s="43"/>
    </row>
    <row r="260" spans="1:7" x14ac:dyDescent="0.2">
      <c r="A260" s="42"/>
      <c r="B260" s="43"/>
      <c r="C260" s="44"/>
      <c r="D260" s="43"/>
      <c r="E260" s="43"/>
      <c r="F260" s="43"/>
      <c r="G260" s="43"/>
    </row>
    <row r="261" spans="1:7" x14ac:dyDescent="0.2">
      <c r="A261" s="42"/>
      <c r="B261" s="43"/>
      <c r="C261" s="44"/>
      <c r="D261" s="43"/>
      <c r="E261" s="43"/>
      <c r="F261" s="43"/>
      <c r="G261" s="43"/>
    </row>
    <row r="262" spans="1:7" x14ac:dyDescent="0.2">
      <c r="A262" s="42"/>
      <c r="B262" s="43"/>
      <c r="C262" s="44"/>
      <c r="D262" s="43"/>
      <c r="E262" s="43"/>
      <c r="F262" s="43"/>
      <c r="G262" s="43"/>
    </row>
    <row r="263" spans="1:7" x14ac:dyDescent="0.2">
      <c r="A263" s="42"/>
      <c r="B263" s="43"/>
      <c r="C263" s="44"/>
      <c r="D263" s="43"/>
      <c r="E263" s="43"/>
      <c r="F263" s="43"/>
      <c r="G263" s="43"/>
    </row>
    <row r="264" spans="1:7" x14ac:dyDescent="0.2">
      <c r="A264" s="42"/>
      <c r="B264" s="43"/>
      <c r="C264" s="44"/>
      <c r="D264" s="43"/>
      <c r="E264" s="43"/>
      <c r="F264" s="43"/>
      <c r="G264" s="43"/>
    </row>
    <row r="265" spans="1:7" x14ac:dyDescent="0.2">
      <c r="A265" s="42"/>
      <c r="B265" s="43"/>
      <c r="C265" s="44"/>
      <c r="D265" s="43"/>
      <c r="E265" s="43"/>
      <c r="F265" s="43"/>
      <c r="G265" s="43"/>
    </row>
    <row r="266" spans="1:7" x14ac:dyDescent="0.2">
      <c r="A266" s="42"/>
      <c r="B266" s="43"/>
      <c r="C266" s="44"/>
      <c r="D266" s="43"/>
      <c r="E266" s="43"/>
      <c r="F266" s="43"/>
      <c r="G266" s="43"/>
    </row>
    <row r="267" spans="1:7" x14ac:dyDescent="0.2">
      <c r="A267" s="42"/>
      <c r="B267" s="43"/>
      <c r="C267" s="44"/>
      <c r="D267" s="43"/>
      <c r="E267" s="43"/>
      <c r="F267" s="43"/>
      <c r="G267" s="43"/>
    </row>
    <row r="268" spans="1:7" x14ac:dyDescent="0.2">
      <c r="A268" s="42"/>
      <c r="B268" s="43"/>
      <c r="C268" s="44"/>
      <c r="D268" s="43"/>
      <c r="E268" s="43"/>
      <c r="F268" s="43"/>
      <c r="G268" s="43"/>
    </row>
    <row r="269" spans="1:7" x14ac:dyDescent="0.2">
      <c r="A269" s="42"/>
      <c r="B269" s="43"/>
      <c r="C269" s="44"/>
      <c r="D269" s="43"/>
      <c r="E269" s="43"/>
      <c r="F269" s="43"/>
      <c r="G269" s="43"/>
    </row>
    <row r="270" spans="1:7" x14ac:dyDescent="0.2">
      <c r="A270" s="42"/>
      <c r="B270" s="43"/>
      <c r="C270" s="44"/>
      <c r="D270" s="43"/>
      <c r="E270" s="43"/>
      <c r="F270" s="43"/>
      <c r="G270" s="43"/>
    </row>
    <row r="271" spans="1:7" x14ac:dyDescent="0.2">
      <c r="A271" s="42"/>
      <c r="B271" s="43"/>
      <c r="C271" s="44"/>
      <c r="D271" s="43"/>
      <c r="E271" s="43"/>
      <c r="F271" s="43"/>
      <c r="G271" s="43"/>
    </row>
    <row r="272" spans="1:7" x14ac:dyDescent="0.2">
      <c r="A272" s="42"/>
      <c r="B272" s="43"/>
      <c r="C272" s="44"/>
      <c r="D272" s="43"/>
      <c r="E272" s="43"/>
      <c r="F272" s="43"/>
      <c r="G272" s="43"/>
    </row>
    <row r="273" spans="1:7" x14ac:dyDescent="0.2">
      <c r="A273" s="42"/>
      <c r="B273" s="43"/>
      <c r="C273" s="44"/>
      <c r="D273" s="43"/>
      <c r="E273" s="43"/>
      <c r="F273" s="43"/>
      <c r="G273" s="43"/>
    </row>
    <row r="274" spans="1:7" x14ac:dyDescent="0.2">
      <c r="A274" s="42"/>
      <c r="B274" s="43"/>
      <c r="C274" s="44"/>
      <c r="D274" s="43"/>
      <c r="E274" s="43"/>
      <c r="F274" s="43"/>
      <c r="G274" s="43"/>
    </row>
    <row r="275" spans="1:7" x14ac:dyDescent="0.2">
      <c r="A275" s="42"/>
      <c r="B275" s="43"/>
      <c r="C275" s="44"/>
      <c r="D275" s="43"/>
      <c r="E275" s="43"/>
      <c r="F275" s="43"/>
      <c r="G275" s="43"/>
    </row>
    <row r="276" spans="1:7" x14ac:dyDescent="0.2">
      <c r="A276" s="42"/>
      <c r="B276" s="43"/>
      <c r="C276" s="44"/>
      <c r="D276" s="43"/>
      <c r="E276" s="43"/>
      <c r="F276" s="43"/>
      <c r="G276" s="43"/>
    </row>
    <row r="277" spans="1:7" x14ac:dyDescent="0.2">
      <c r="A277" s="42"/>
      <c r="B277" s="43"/>
      <c r="C277" s="44"/>
      <c r="D277" s="43"/>
      <c r="E277" s="43"/>
      <c r="F277" s="43"/>
      <c r="G277" s="43"/>
    </row>
    <row r="278" spans="1:7" x14ac:dyDescent="0.2">
      <c r="A278" s="42"/>
      <c r="B278" s="43"/>
      <c r="C278" s="44"/>
      <c r="D278" s="43"/>
      <c r="E278" s="43"/>
      <c r="F278" s="43"/>
      <c r="G278" s="43"/>
    </row>
    <row r="279" spans="1:7" x14ac:dyDescent="0.2">
      <c r="A279" s="42"/>
      <c r="B279" s="43"/>
      <c r="C279" s="44"/>
      <c r="D279" s="43"/>
      <c r="E279" s="43"/>
      <c r="F279" s="43"/>
      <c r="G279" s="43"/>
    </row>
    <row r="280" spans="1:7" x14ac:dyDescent="0.2">
      <c r="A280" s="42"/>
      <c r="B280" s="43"/>
      <c r="C280" s="44"/>
      <c r="D280" s="43"/>
      <c r="E280" s="43"/>
      <c r="F280" s="43"/>
      <c r="G280" s="43"/>
    </row>
    <row r="281" spans="1:7" x14ac:dyDescent="0.2">
      <c r="A281" s="42"/>
      <c r="B281" s="43"/>
      <c r="C281" s="44"/>
      <c r="D281" s="43"/>
      <c r="E281" s="43"/>
      <c r="F281" s="43"/>
      <c r="G281" s="43"/>
    </row>
    <row r="282" spans="1:7" x14ac:dyDescent="0.2">
      <c r="A282" s="42"/>
      <c r="B282" s="43"/>
      <c r="C282" s="44"/>
      <c r="D282" s="43"/>
      <c r="E282" s="43"/>
      <c r="F282" s="43"/>
      <c r="G282" s="43"/>
    </row>
    <row r="283" spans="1:7" x14ac:dyDescent="0.2">
      <c r="A283" s="42"/>
      <c r="B283" s="43"/>
      <c r="C283" s="44"/>
      <c r="D283" s="43"/>
      <c r="E283" s="43"/>
      <c r="F283" s="43"/>
      <c r="G283" s="43"/>
    </row>
    <row r="284" spans="1:7" x14ac:dyDescent="0.2">
      <c r="A284" s="42"/>
      <c r="B284" s="43"/>
      <c r="C284" s="44"/>
      <c r="D284" s="43"/>
      <c r="E284" s="43"/>
      <c r="F284" s="43"/>
      <c r="G284" s="43"/>
    </row>
    <row r="285" spans="1:7" x14ac:dyDescent="0.2">
      <c r="A285" s="42"/>
      <c r="B285" s="43"/>
      <c r="C285" s="44"/>
      <c r="D285" s="43"/>
      <c r="E285" s="43"/>
      <c r="F285" s="43"/>
      <c r="G285" s="43"/>
    </row>
    <row r="286" spans="1:7" x14ac:dyDescent="0.2">
      <c r="A286" s="42"/>
      <c r="B286" s="43"/>
      <c r="C286" s="44"/>
      <c r="D286" s="43"/>
      <c r="E286" s="43"/>
      <c r="F286" s="43"/>
      <c r="G286" s="43"/>
    </row>
    <row r="287" spans="1:7" x14ac:dyDescent="0.2">
      <c r="A287" s="42"/>
      <c r="B287" s="43"/>
      <c r="C287" s="44"/>
      <c r="D287" s="43"/>
      <c r="E287" s="43"/>
      <c r="F287" s="43"/>
      <c r="G287" s="43"/>
    </row>
    <row r="288" spans="1:7" x14ac:dyDescent="0.2">
      <c r="A288" s="42"/>
      <c r="B288" s="43"/>
      <c r="C288" s="44"/>
      <c r="D288" s="43"/>
      <c r="E288" s="43"/>
      <c r="F288" s="43"/>
      <c r="G288" s="43"/>
    </row>
    <row r="289" spans="1:7" x14ac:dyDescent="0.2">
      <c r="A289" s="42"/>
      <c r="B289" s="43"/>
      <c r="C289" s="44"/>
      <c r="D289" s="43"/>
      <c r="E289" s="43"/>
      <c r="F289" s="43"/>
      <c r="G289" s="43"/>
    </row>
    <row r="290" spans="1:7" x14ac:dyDescent="0.2">
      <c r="A290" s="42"/>
      <c r="B290" s="43"/>
      <c r="C290" s="44"/>
      <c r="D290" s="43"/>
      <c r="E290" s="43"/>
      <c r="F290" s="43"/>
      <c r="G290" s="43"/>
    </row>
    <row r="291" spans="1:7" x14ac:dyDescent="0.2">
      <c r="A291" s="42"/>
      <c r="B291" s="43"/>
      <c r="C291" s="44"/>
      <c r="D291" s="43"/>
      <c r="E291" s="43"/>
      <c r="F291" s="43"/>
      <c r="G291" s="43"/>
    </row>
    <row r="292" spans="1:7" x14ac:dyDescent="0.2">
      <c r="A292" s="42"/>
      <c r="B292" s="43"/>
      <c r="C292" s="44"/>
      <c r="D292" s="43"/>
      <c r="E292" s="43"/>
      <c r="F292" s="43"/>
      <c r="G292" s="43"/>
    </row>
    <row r="293" spans="1:7" x14ac:dyDescent="0.2">
      <c r="A293" s="42"/>
      <c r="B293" s="43"/>
      <c r="C293" s="44"/>
      <c r="D293" s="43"/>
      <c r="E293" s="43"/>
      <c r="F293" s="43"/>
      <c r="G293" s="43"/>
    </row>
    <row r="294" spans="1:7" x14ac:dyDescent="0.2">
      <c r="A294" s="42"/>
      <c r="B294" s="43"/>
      <c r="C294" s="44"/>
      <c r="D294" s="43"/>
      <c r="E294" s="43"/>
      <c r="F294" s="43"/>
      <c r="G294" s="43"/>
    </row>
    <row r="295" spans="1:7" x14ac:dyDescent="0.2">
      <c r="A295" s="42"/>
      <c r="B295" s="43"/>
      <c r="C295" s="44"/>
      <c r="D295" s="43"/>
      <c r="E295" s="43"/>
      <c r="F295" s="43"/>
      <c r="G295" s="43"/>
    </row>
    <row r="296" spans="1:7" x14ac:dyDescent="0.2">
      <c r="A296" s="42"/>
      <c r="B296" s="43"/>
      <c r="C296" s="44"/>
      <c r="D296" s="43"/>
      <c r="E296" s="43"/>
      <c r="F296" s="43"/>
      <c r="G296" s="43"/>
    </row>
    <row r="297" spans="1:7" x14ac:dyDescent="0.2">
      <c r="A297" s="42"/>
      <c r="B297" s="43"/>
      <c r="C297" s="44"/>
      <c r="D297" s="43"/>
      <c r="E297" s="43"/>
      <c r="F297" s="43"/>
      <c r="G297" s="43"/>
    </row>
    <row r="298" spans="1:7" x14ac:dyDescent="0.2">
      <c r="A298" s="42"/>
      <c r="B298" s="43"/>
      <c r="C298" s="44"/>
      <c r="D298" s="43"/>
      <c r="E298" s="43"/>
      <c r="F298" s="43"/>
      <c r="G298" s="43"/>
    </row>
    <row r="299" spans="1:7" x14ac:dyDescent="0.2">
      <c r="A299" s="42"/>
      <c r="B299" s="43"/>
      <c r="C299" s="44"/>
      <c r="D299" s="43"/>
      <c r="E299" s="43"/>
      <c r="F299" s="43"/>
      <c r="G299" s="43"/>
    </row>
    <row r="300" spans="1:7" x14ac:dyDescent="0.2">
      <c r="A300" s="42"/>
      <c r="B300" s="43"/>
      <c r="C300" s="44"/>
      <c r="D300" s="43"/>
      <c r="E300" s="43"/>
      <c r="F300" s="43"/>
      <c r="G300" s="43"/>
    </row>
    <row r="301" spans="1:7" x14ac:dyDescent="0.2">
      <c r="A301" s="42"/>
      <c r="B301" s="43"/>
      <c r="C301" s="44"/>
      <c r="D301" s="43"/>
      <c r="E301" s="43"/>
      <c r="F301" s="43"/>
      <c r="G301" s="43"/>
    </row>
    <row r="302" spans="1:7" x14ac:dyDescent="0.2">
      <c r="A302" s="42"/>
      <c r="B302" s="43"/>
      <c r="C302" s="44"/>
      <c r="D302" s="43"/>
      <c r="E302" s="43"/>
      <c r="F302" s="43"/>
      <c r="G302" s="43"/>
    </row>
    <row r="303" spans="1:7" x14ac:dyDescent="0.2">
      <c r="A303" s="42"/>
      <c r="B303" s="43"/>
      <c r="C303" s="44"/>
      <c r="D303" s="43"/>
      <c r="E303" s="43"/>
      <c r="F303" s="43"/>
      <c r="G303" s="43"/>
    </row>
    <row r="304" spans="1:7" x14ac:dyDescent="0.2">
      <c r="A304" s="42"/>
      <c r="B304" s="43"/>
      <c r="C304" s="44"/>
      <c r="D304" s="43"/>
      <c r="E304" s="43"/>
      <c r="F304" s="43"/>
      <c r="G304" s="43"/>
    </row>
    <row r="305" spans="1:7" x14ac:dyDescent="0.2">
      <c r="A305" s="42"/>
      <c r="B305" s="43"/>
      <c r="C305" s="44"/>
      <c r="D305" s="43"/>
      <c r="E305" s="43"/>
      <c r="F305" s="43"/>
      <c r="G305" s="43"/>
    </row>
    <row r="306" spans="1:7" x14ac:dyDescent="0.2">
      <c r="A306" s="42"/>
      <c r="B306" s="43"/>
      <c r="C306" s="44"/>
      <c r="D306" s="43"/>
      <c r="E306" s="43"/>
      <c r="F306" s="43"/>
      <c r="G306" s="43"/>
    </row>
    <row r="307" spans="1:7" x14ac:dyDescent="0.2">
      <c r="A307" s="42"/>
      <c r="B307" s="43"/>
      <c r="C307" s="44"/>
      <c r="D307" s="43"/>
      <c r="E307" s="43"/>
      <c r="F307" s="43"/>
      <c r="G307" s="43"/>
    </row>
    <row r="308" spans="1:7" x14ac:dyDescent="0.2">
      <c r="A308" s="42"/>
      <c r="B308" s="43"/>
      <c r="C308" s="44"/>
      <c r="D308" s="43"/>
      <c r="E308" s="43"/>
      <c r="F308" s="43"/>
      <c r="G308" s="43"/>
    </row>
    <row r="309" spans="1:7" x14ac:dyDescent="0.2">
      <c r="A309" s="42"/>
      <c r="B309" s="43"/>
      <c r="C309" s="44"/>
      <c r="D309" s="43"/>
      <c r="E309" s="43"/>
      <c r="F309" s="43"/>
      <c r="G309" s="43"/>
    </row>
    <row r="310" spans="1:7" x14ac:dyDescent="0.2">
      <c r="A310" s="42"/>
      <c r="B310" s="43"/>
      <c r="C310" s="44"/>
      <c r="D310" s="43"/>
      <c r="E310" s="43"/>
      <c r="F310" s="43"/>
      <c r="G310" s="43"/>
    </row>
    <row r="311" spans="1:7" x14ac:dyDescent="0.2">
      <c r="A311" s="42"/>
      <c r="B311" s="43"/>
      <c r="C311" s="44"/>
      <c r="D311" s="43"/>
      <c r="E311" s="43"/>
      <c r="F311" s="43"/>
      <c r="G311" s="43"/>
    </row>
    <row r="312" spans="1:7" x14ac:dyDescent="0.2">
      <c r="A312" s="42"/>
      <c r="B312" s="43"/>
      <c r="C312" s="44"/>
      <c r="D312" s="43"/>
      <c r="E312" s="43"/>
      <c r="F312" s="43"/>
      <c r="G312" s="43"/>
    </row>
    <row r="313" spans="1:7" x14ac:dyDescent="0.2">
      <c r="A313" s="42"/>
      <c r="B313" s="43"/>
      <c r="C313" s="44"/>
      <c r="D313" s="43"/>
      <c r="E313" s="43"/>
      <c r="F313" s="43"/>
      <c r="G313" s="43"/>
    </row>
    <row r="314" spans="1:7" x14ac:dyDescent="0.2">
      <c r="A314" s="42"/>
      <c r="B314" s="43"/>
      <c r="C314" s="44"/>
      <c r="D314" s="43"/>
      <c r="E314" s="43"/>
      <c r="F314" s="43"/>
      <c r="G314" s="43"/>
    </row>
    <row r="315" spans="1:7" x14ac:dyDescent="0.2">
      <c r="A315" s="42"/>
      <c r="B315" s="43"/>
      <c r="C315" s="44"/>
      <c r="D315" s="43"/>
      <c r="E315" s="43"/>
      <c r="F315" s="43"/>
      <c r="G315" s="43"/>
    </row>
    <row r="316" spans="1:7" x14ac:dyDescent="0.2">
      <c r="A316" s="42"/>
      <c r="B316" s="43"/>
      <c r="C316" s="44"/>
      <c r="D316" s="43"/>
      <c r="E316" s="43"/>
      <c r="F316" s="43"/>
      <c r="G316" s="43"/>
    </row>
    <row r="317" spans="1:7" x14ac:dyDescent="0.2">
      <c r="A317" s="42"/>
      <c r="B317" s="43"/>
      <c r="C317" s="44"/>
      <c r="D317" s="43"/>
      <c r="E317" s="43"/>
      <c r="F317" s="43"/>
      <c r="G317" s="43"/>
    </row>
    <row r="318" spans="1:7" x14ac:dyDescent="0.2">
      <c r="A318" s="42"/>
      <c r="B318" s="43"/>
      <c r="C318" s="44"/>
      <c r="D318" s="43"/>
      <c r="E318" s="43"/>
      <c r="F318" s="43"/>
      <c r="G318" s="43"/>
    </row>
    <row r="319" spans="1:7" x14ac:dyDescent="0.2">
      <c r="A319" s="42"/>
      <c r="B319" s="43"/>
      <c r="C319" s="44"/>
      <c r="D319" s="43"/>
      <c r="E319" s="43"/>
      <c r="F319" s="43"/>
      <c r="G319" s="43"/>
    </row>
    <row r="320" spans="1:7" x14ac:dyDescent="0.2">
      <c r="A320" s="42"/>
      <c r="B320" s="43"/>
      <c r="C320" s="44"/>
      <c r="D320" s="43"/>
      <c r="E320" s="43"/>
      <c r="F320" s="43"/>
      <c r="G320" s="43"/>
    </row>
    <row r="321" spans="1:7" x14ac:dyDescent="0.2">
      <c r="A321" s="42"/>
      <c r="B321" s="43"/>
      <c r="C321" s="44"/>
      <c r="D321" s="43"/>
      <c r="E321" s="43"/>
      <c r="F321" s="43"/>
      <c r="G321" s="43"/>
    </row>
    <row r="322" spans="1:7" x14ac:dyDescent="0.2">
      <c r="A322" s="42"/>
      <c r="B322" s="43"/>
      <c r="C322" s="44"/>
      <c r="D322" s="43"/>
      <c r="E322" s="43"/>
      <c r="F322" s="43"/>
      <c r="G322" s="43"/>
    </row>
    <row r="323" spans="1:7" x14ac:dyDescent="0.2">
      <c r="A323" s="42"/>
      <c r="B323" s="43"/>
      <c r="C323" s="44"/>
      <c r="D323" s="43"/>
      <c r="E323" s="43"/>
      <c r="F323" s="43"/>
      <c r="G323" s="43"/>
    </row>
    <row r="324" spans="1:7" x14ac:dyDescent="0.2">
      <c r="A324" s="42"/>
      <c r="B324" s="43"/>
      <c r="C324" s="44"/>
      <c r="D324" s="43"/>
      <c r="E324" s="43"/>
      <c r="F324" s="43"/>
      <c r="G324" s="43"/>
    </row>
    <row r="325" spans="1:7" x14ac:dyDescent="0.2">
      <c r="A325" s="42"/>
      <c r="B325" s="43"/>
      <c r="C325" s="44"/>
      <c r="D325" s="43"/>
      <c r="E325" s="43"/>
      <c r="F325" s="43"/>
      <c r="G325" s="43"/>
    </row>
    <row r="326" spans="1:7" x14ac:dyDescent="0.2">
      <c r="A326" s="42"/>
      <c r="B326" s="43"/>
      <c r="C326" s="44"/>
      <c r="D326" s="43"/>
      <c r="E326" s="43"/>
      <c r="F326" s="43"/>
      <c r="G326" s="43"/>
    </row>
    <row r="327" spans="1:7" x14ac:dyDescent="0.2">
      <c r="A327" s="42"/>
      <c r="B327" s="43"/>
      <c r="C327" s="44"/>
      <c r="D327" s="43"/>
      <c r="E327" s="43"/>
      <c r="F327" s="43"/>
      <c r="G327" s="43"/>
    </row>
    <row r="328" spans="1:7" x14ac:dyDescent="0.2">
      <c r="A328" s="42"/>
      <c r="B328" s="43"/>
      <c r="C328" s="44"/>
      <c r="D328" s="43"/>
      <c r="E328" s="43"/>
      <c r="F328" s="43"/>
      <c r="G328" s="43"/>
    </row>
    <row r="329" spans="1:7" x14ac:dyDescent="0.2">
      <c r="A329" s="42"/>
      <c r="B329" s="43"/>
      <c r="C329" s="44"/>
      <c r="D329" s="43"/>
      <c r="E329" s="43"/>
      <c r="F329" s="43"/>
      <c r="G329" s="43"/>
    </row>
    <row r="330" spans="1:7" x14ac:dyDescent="0.2">
      <c r="A330" s="42"/>
      <c r="B330" s="43"/>
      <c r="C330" s="44"/>
      <c r="D330" s="43"/>
      <c r="E330" s="43"/>
      <c r="F330" s="43"/>
      <c r="G330" s="43"/>
    </row>
    <row r="331" spans="1:7" x14ac:dyDescent="0.2">
      <c r="A331" s="42"/>
      <c r="B331" s="43"/>
      <c r="C331" s="44"/>
      <c r="D331" s="43"/>
      <c r="E331" s="43"/>
      <c r="F331" s="43"/>
      <c r="G331" s="43"/>
    </row>
    <row r="332" spans="1:7" x14ac:dyDescent="0.2">
      <c r="A332" s="42"/>
      <c r="B332" s="43"/>
      <c r="C332" s="44"/>
      <c r="D332" s="43"/>
      <c r="E332" s="43"/>
      <c r="F332" s="43"/>
      <c r="G332" s="43"/>
    </row>
    <row r="333" spans="1:7" x14ac:dyDescent="0.2">
      <c r="A333" s="42"/>
      <c r="B333" s="43"/>
      <c r="C333" s="44"/>
      <c r="D333" s="43"/>
      <c r="E333" s="43"/>
      <c r="F333" s="43"/>
      <c r="G333" s="43"/>
    </row>
    <row r="334" spans="1:7" x14ac:dyDescent="0.2">
      <c r="A334" s="42"/>
      <c r="B334" s="43"/>
      <c r="C334" s="44"/>
      <c r="D334" s="43"/>
      <c r="E334" s="43"/>
      <c r="F334" s="43"/>
      <c r="G334" s="43"/>
    </row>
    <row r="335" spans="1:7" x14ac:dyDescent="0.2">
      <c r="A335" s="42"/>
      <c r="B335" s="43"/>
      <c r="C335" s="44"/>
      <c r="D335" s="43"/>
      <c r="E335" s="43"/>
      <c r="F335" s="43"/>
      <c r="G335" s="43"/>
    </row>
    <row r="336" spans="1:7" x14ac:dyDescent="0.2">
      <c r="A336" s="42"/>
      <c r="B336" s="43"/>
      <c r="C336" s="44"/>
      <c r="D336" s="43"/>
      <c r="E336" s="43"/>
      <c r="F336" s="43"/>
      <c r="G336" s="43"/>
    </row>
    <row r="337" spans="1:7" x14ac:dyDescent="0.2">
      <c r="A337" s="42"/>
      <c r="B337" s="43"/>
      <c r="C337" s="44"/>
      <c r="D337" s="43"/>
      <c r="E337" s="43"/>
      <c r="F337" s="43"/>
      <c r="G337" s="43"/>
    </row>
    <row r="338" spans="1:7" x14ac:dyDescent="0.2">
      <c r="A338" s="42"/>
      <c r="B338" s="43"/>
      <c r="C338" s="44"/>
      <c r="D338" s="43"/>
      <c r="E338" s="43"/>
      <c r="F338" s="43"/>
      <c r="G338" s="43"/>
    </row>
    <row r="339" spans="1:7" x14ac:dyDescent="0.2">
      <c r="A339" s="42"/>
      <c r="B339" s="43"/>
      <c r="C339" s="44"/>
      <c r="D339" s="43"/>
      <c r="E339" s="43"/>
      <c r="F339" s="43"/>
      <c r="G339" s="43"/>
    </row>
    <row r="340" spans="1:7" x14ac:dyDescent="0.2">
      <c r="A340" s="42"/>
      <c r="B340" s="43"/>
      <c r="C340" s="44"/>
      <c r="D340" s="43"/>
      <c r="E340" s="43"/>
      <c r="F340" s="43"/>
      <c r="G340" s="43"/>
    </row>
    <row r="341" spans="1:7" x14ac:dyDescent="0.2">
      <c r="A341" s="42"/>
      <c r="B341" s="43"/>
      <c r="C341" s="44"/>
      <c r="D341" s="43"/>
      <c r="E341" s="43"/>
      <c r="F341" s="43"/>
      <c r="G341" s="43"/>
    </row>
    <row r="342" spans="1:7" x14ac:dyDescent="0.2">
      <c r="A342" s="42"/>
      <c r="B342" s="43"/>
      <c r="C342" s="44"/>
      <c r="D342" s="43"/>
      <c r="E342" s="43"/>
      <c r="F342" s="43"/>
      <c r="G342" s="43"/>
    </row>
    <row r="343" spans="1:7" x14ac:dyDescent="0.2">
      <c r="A343" s="42"/>
      <c r="B343" s="43"/>
      <c r="C343" s="44"/>
      <c r="D343" s="43"/>
      <c r="E343" s="43"/>
      <c r="F343" s="43"/>
      <c r="G343" s="43"/>
    </row>
    <row r="344" spans="1:7" x14ac:dyDescent="0.2">
      <c r="A344" s="42"/>
      <c r="B344" s="43"/>
      <c r="C344" s="44"/>
      <c r="D344" s="43"/>
      <c r="E344" s="43"/>
      <c r="F344" s="43"/>
      <c r="G344" s="43"/>
    </row>
    <row r="345" spans="1:7" x14ac:dyDescent="0.2">
      <c r="A345" s="42"/>
      <c r="B345" s="43"/>
      <c r="C345" s="44"/>
      <c r="D345" s="43"/>
      <c r="E345" s="43"/>
      <c r="F345" s="43"/>
      <c r="G345" s="43"/>
    </row>
    <row r="346" spans="1:7" x14ac:dyDescent="0.2">
      <c r="A346" s="42"/>
      <c r="B346" s="43"/>
      <c r="C346" s="44"/>
      <c r="D346" s="43"/>
      <c r="E346" s="43"/>
      <c r="F346" s="43"/>
      <c r="G346" s="43"/>
    </row>
    <row r="347" spans="1:7" x14ac:dyDescent="0.2">
      <c r="A347" s="42"/>
      <c r="B347" s="43"/>
      <c r="C347" s="44"/>
      <c r="D347" s="43"/>
      <c r="E347" s="43"/>
      <c r="F347" s="43"/>
      <c r="G347" s="43"/>
    </row>
    <row r="348" spans="1:7" x14ac:dyDescent="0.2">
      <c r="A348" s="42"/>
      <c r="B348" s="43"/>
      <c r="C348" s="44"/>
      <c r="D348" s="43"/>
      <c r="E348" s="43"/>
      <c r="F348" s="43"/>
      <c r="G348" s="43"/>
    </row>
    <row r="349" spans="1:7" x14ac:dyDescent="0.2">
      <c r="A349" s="42"/>
      <c r="B349" s="43"/>
      <c r="C349" s="44"/>
      <c r="D349" s="43"/>
      <c r="E349" s="43"/>
      <c r="F349" s="43"/>
      <c r="G349" s="43"/>
    </row>
    <row r="350" spans="1:7" x14ac:dyDescent="0.2">
      <c r="A350" s="42"/>
      <c r="B350" s="43"/>
      <c r="C350" s="44"/>
      <c r="D350" s="43"/>
      <c r="E350" s="43"/>
      <c r="F350" s="43"/>
      <c r="G350" s="43"/>
    </row>
    <row r="351" spans="1:7" x14ac:dyDescent="0.2">
      <c r="A351" s="42"/>
      <c r="B351" s="43"/>
      <c r="C351" s="44"/>
      <c r="D351" s="43"/>
      <c r="E351" s="43"/>
      <c r="F351" s="43"/>
      <c r="G351" s="43"/>
    </row>
    <row r="352" spans="1:7" x14ac:dyDescent="0.2">
      <c r="A352" s="42"/>
      <c r="B352" s="43"/>
      <c r="C352" s="44"/>
      <c r="D352" s="43"/>
      <c r="E352" s="43"/>
      <c r="F352" s="43"/>
      <c r="G352" s="43"/>
    </row>
    <row r="353" spans="1:7" x14ac:dyDescent="0.2">
      <c r="A353" s="42"/>
      <c r="B353" s="43"/>
      <c r="C353" s="44"/>
      <c r="D353" s="43"/>
      <c r="E353" s="43"/>
      <c r="F353" s="43"/>
      <c r="G353" s="43"/>
    </row>
    <row r="354" spans="1:7" x14ac:dyDescent="0.2">
      <c r="A354" s="42"/>
      <c r="B354" s="43"/>
      <c r="C354" s="44"/>
      <c r="D354" s="43"/>
      <c r="E354" s="43"/>
      <c r="F354" s="43"/>
      <c r="G354" s="43"/>
    </row>
    <row r="355" spans="1:7" x14ac:dyDescent="0.2">
      <c r="A355" s="42"/>
      <c r="B355" s="43"/>
      <c r="C355" s="44"/>
      <c r="D355" s="43"/>
      <c r="E355" s="43"/>
      <c r="F355" s="43"/>
      <c r="G355" s="43"/>
    </row>
    <row r="356" spans="1:7" x14ac:dyDescent="0.2">
      <c r="A356" s="42"/>
      <c r="B356" s="43"/>
      <c r="C356" s="44"/>
      <c r="D356" s="43"/>
      <c r="E356" s="43"/>
      <c r="F356" s="43"/>
      <c r="G356" s="43"/>
    </row>
    <row r="357" spans="1:7" x14ac:dyDescent="0.2">
      <c r="A357" s="42"/>
      <c r="B357" s="43"/>
      <c r="C357" s="44"/>
      <c r="D357" s="43"/>
      <c r="E357" s="43"/>
      <c r="F357" s="43"/>
      <c r="G357" s="43"/>
    </row>
    <row r="358" spans="1:7" x14ac:dyDescent="0.2">
      <c r="A358" s="42"/>
      <c r="B358" s="43"/>
      <c r="C358" s="44"/>
      <c r="D358" s="43"/>
      <c r="E358" s="43"/>
      <c r="F358" s="43"/>
      <c r="G358" s="43"/>
    </row>
    <row r="359" spans="1:7" x14ac:dyDescent="0.2">
      <c r="A359" s="42"/>
      <c r="B359" s="43"/>
      <c r="C359" s="44"/>
      <c r="D359" s="43"/>
      <c r="E359" s="43"/>
      <c r="F359" s="43"/>
      <c r="G359" s="43"/>
    </row>
    <row r="360" spans="1:7" x14ac:dyDescent="0.2">
      <c r="A360" s="42"/>
      <c r="B360" s="43"/>
      <c r="C360" s="44"/>
      <c r="D360" s="43"/>
      <c r="E360" s="43"/>
      <c r="F360" s="43"/>
      <c r="G360" s="43"/>
    </row>
    <row r="361" spans="1:7" x14ac:dyDescent="0.2">
      <c r="A361" s="42"/>
      <c r="B361" s="43"/>
      <c r="C361" s="44"/>
      <c r="D361" s="43"/>
      <c r="E361" s="43"/>
      <c r="F361" s="43"/>
      <c r="G361" s="43"/>
    </row>
    <row r="362" spans="1:7" x14ac:dyDescent="0.2">
      <c r="A362" s="42"/>
      <c r="B362" s="43"/>
      <c r="C362" s="44"/>
      <c r="D362" s="43"/>
      <c r="E362" s="43"/>
      <c r="F362" s="43"/>
      <c r="G362" s="43"/>
    </row>
    <row r="363" spans="1:7" x14ac:dyDescent="0.2">
      <c r="A363" s="42"/>
      <c r="B363" s="43"/>
      <c r="C363" s="44"/>
      <c r="D363" s="43"/>
      <c r="E363" s="43"/>
      <c r="F363" s="43"/>
      <c r="G363" s="43"/>
    </row>
    <row r="364" spans="1:7" x14ac:dyDescent="0.2">
      <c r="A364" s="42"/>
      <c r="B364" s="43"/>
      <c r="C364" s="44"/>
      <c r="D364" s="43"/>
      <c r="E364" s="43"/>
      <c r="F364" s="43"/>
      <c r="G364" s="43"/>
    </row>
    <row r="365" spans="1:7" x14ac:dyDescent="0.2">
      <c r="A365" s="42"/>
      <c r="B365" s="43"/>
      <c r="C365" s="44"/>
      <c r="D365" s="43"/>
      <c r="E365" s="43"/>
      <c r="F365" s="43"/>
      <c r="G365" s="43"/>
    </row>
    <row r="366" spans="1:7" x14ac:dyDescent="0.2">
      <c r="A366" s="42"/>
      <c r="B366" s="43"/>
      <c r="C366" s="44"/>
      <c r="D366" s="43"/>
      <c r="E366" s="43"/>
      <c r="F366" s="43"/>
      <c r="G366" s="43"/>
    </row>
    <row r="367" spans="1:7" x14ac:dyDescent="0.2">
      <c r="A367" s="42"/>
      <c r="B367" s="43"/>
      <c r="C367" s="44"/>
      <c r="D367" s="43"/>
      <c r="E367" s="43"/>
      <c r="F367" s="43"/>
      <c r="G367" s="43"/>
    </row>
    <row r="368" spans="1:7" x14ac:dyDescent="0.2">
      <c r="A368" s="42"/>
      <c r="B368" s="43"/>
      <c r="C368" s="44"/>
      <c r="D368" s="43"/>
      <c r="E368" s="43"/>
      <c r="F368" s="43"/>
      <c r="G368" s="43"/>
    </row>
    <row r="369" spans="1:7" x14ac:dyDescent="0.2">
      <c r="A369" s="42"/>
      <c r="B369" s="43"/>
      <c r="C369" s="44"/>
      <c r="D369" s="43"/>
      <c r="E369" s="43"/>
      <c r="F369" s="43"/>
      <c r="G369" s="43"/>
    </row>
    <row r="370" spans="1:7" x14ac:dyDescent="0.2">
      <c r="A370" s="42"/>
      <c r="B370" s="43"/>
      <c r="C370" s="44"/>
      <c r="D370" s="43"/>
      <c r="E370" s="43"/>
      <c r="F370" s="43"/>
      <c r="G370" s="43"/>
    </row>
    <row r="371" spans="1:7" x14ac:dyDescent="0.2">
      <c r="A371" s="42"/>
      <c r="B371" s="43"/>
      <c r="C371" s="44"/>
      <c r="D371" s="43"/>
      <c r="E371" s="43"/>
      <c r="F371" s="43"/>
      <c r="G371" s="43"/>
    </row>
    <row r="372" spans="1:7" x14ac:dyDescent="0.2">
      <c r="A372" s="42"/>
      <c r="B372" s="43"/>
      <c r="C372" s="44"/>
      <c r="D372" s="43"/>
      <c r="E372" s="43"/>
      <c r="F372" s="43"/>
      <c r="G372" s="43"/>
    </row>
    <row r="373" spans="1:7" x14ac:dyDescent="0.2">
      <c r="A373" s="42"/>
      <c r="B373" s="43"/>
      <c r="C373" s="44"/>
      <c r="D373" s="43"/>
      <c r="E373" s="43"/>
      <c r="F373" s="43"/>
      <c r="G373" s="43"/>
    </row>
    <row r="374" spans="1:7" x14ac:dyDescent="0.2">
      <c r="A374" s="42"/>
      <c r="B374" s="43"/>
      <c r="C374" s="44"/>
      <c r="D374" s="43"/>
      <c r="E374" s="43"/>
      <c r="F374" s="43"/>
      <c r="G374" s="43"/>
    </row>
    <row r="375" spans="1:7" x14ac:dyDescent="0.2">
      <c r="A375" s="42"/>
      <c r="B375" s="43"/>
      <c r="C375" s="44"/>
      <c r="D375" s="43"/>
      <c r="E375" s="43"/>
      <c r="F375" s="43"/>
      <c r="G375" s="43"/>
    </row>
    <row r="376" spans="1:7" x14ac:dyDescent="0.2">
      <c r="A376" s="42"/>
      <c r="B376" s="43"/>
      <c r="C376" s="44"/>
      <c r="D376" s="43"/>
      <c r="E376" s="43"/>
      <c r="F376" s="43"/>
      <c r="G376" s="43"/>
    </row>
    <row r="377" spans="1:7" x14ac:dyDescent="0.2">
      <c r="A377" s="42"/>
      <c r="B377" s="43"/>
      <c r="C377" s="44"/>
      <c r="D377" s="43"/>
      <c r="E377" s="43"/>
      <c r="F377" s="43"/>
      <c r="G377" s="43"/>
    </row>
    <row r="378" spans="1:7" x14ac:dyDescent="0.2">
      <c r="A378" s="42"/>
      <c r="B378" s="43"/>
      <c r="C378" s="44"/>
      <c r="D378" s="43"/>
      <c r="E378" s="43"/>
      <c r="F378" s="43"/>
      <c r="G378" s="43"/>
    </row>
    <row r="379" spans="1:7" x14ac:dyDescent="0.2">
      <c r="A379" s="42"/>
      <c r="B379" s="43"/>
      <c r="C379" s="44"/>
      <c r="D379" s="43"/>
      <c r="E379" s="43"/>
      <c r="F379" s="43"/>
      <c r="G379" s="43"/>
    </row>
    <row r="380" spans="1:7" x14ac:dyDescent="0.2">
      <c r="A380" s="42"/>
      <c r="B380" s="43"/>
      <c r="C380" s="44"/>
      <c r="D380" s="43"/>
      <c r="E380" s="43"/>
      <c r="F380" s="43"/>
      <c r="G380" s="43"/>
    </row>
    <row r="381" spans="1:7" x14ac:dyDescent="0.2">
      <c r="A381" s="42"/>
      <c r="B381" s="43"/>
      <c r="C381" s="44"/>
      <c r="D381" s="43"/>
      <c r="E381" s="43"/>
      <c r="F381" s="43"/>
      <c r="G381" s="43"/>
    </row>
    <row r="382" spans="1:7" x14ac:dyDescent="0.2">
      <c r="A382" s="42"/>
      <c r="B382" s="43"/>
      <c r="C382" s="44"/>
      <c r="D382" s="43"/>
      <c r="E382" s="43"/>
      <c r="F382" s="43"/>
      <c r="G382" s="43"/>
    </row>
    <row r="383" spans="1:7" x14ac:dyDescent="0.2">
      <c r="A383" s="42"/>
      <c r="B383" s="43"/>
      <c r="C383" s="44"/>
      <c r="D383" s="43"/>
      <c r="E383" s="43"/>
      <c r="F383" s="43"/>
      <c r="G383" s="43"/>
    </row>
    <row r="384" spans="1:7" x14ac:dyDescent="0.2">
      <c r="A384" s="42"/>
      <c r="B384" s="43"/>
      <c r="C384" s="44"/>
      <c r="D384" s="43"/>
      <c r="E384" s="43"/>
      <c r="F384" s="43"/>
      <c r="G384" s="43"/>
    </row>
    <row r="385" spans="1:7" x14ac:dyDescent="0.2">
      <c r="A385" s="42"/>
      <c r="B385" s="43"/>
      <c r="C385" s="44"/>
      <c r="D385" s="43"/>
      <c r="E385" s="43"/>
      <c r="F385" s="43"/>
      <c r="G385" s="43"/>
    </row>
    <row r="386" spans="1:7" x14ac:dyDescent="0.2">
      <c r="A386" s="42"/>
      <c r="B386" s="43"/>
      <c r="C386" s="44"/>
      <c r="D386" s="43"/>
      <c r="E386" s="43"/>
      <c r="F386" s="43"/>
      <c r="G386" s="43"/>
    </row>
    <row r="387" spans="1:7" x14ac:dyDescent="0.2">
      <c r="A387" s="42"/>
      <c r="B387" s="43"/>
      <c r="C387" s="44"/>
      <c r="D387" s="43"/>
      <c r="E387" s="43"/>
      <c r="F387" s="43"/>
      <c r="G387" s="43"/>
    </row>
    <row r="388" spans="1:7" x14ac:dyDescent="0.2">
      <c r="A388" s="42"/>
      <c r="B388" s="43"/>
      <c r="C388" s="44"/>
      <c r="D388" s="43"/>
      <c r="E388" s="43"/>
      <c r="F388" s="43"/>
      <c r="G388" s="43"/>
    </row>
    <row r="389" spans="1:7" x14ac:dyDescent="0.2">
      <c r="A389" s="42"/>
      <c r="B389" s="43"/>
      <c r="C389" s="44"/>
      <c r="D389" s="43"/>
      <c r="E389" s="43"/>
      <c r="F389" s="43"/>
      <c r="G389" s="43"/>
    </row>
    <row r="390" spans="1:7" x14ac:dyDescent="0.2">
      <c r="A390" s="42"/>
      <c r="B390" s="43"/>
      <c r="C390" s="44"/>
      <c r="D390" s="43"/>
      <c r="E390" s="43"/>
      <c r="F390" s="43"/>
      <c r="G390" s="43"/>
    </row>
    <row r="391" spans="1:7" x14ac:dyDescent="0.2">
      <c r="A391" s="42"/>
      <c r="B391" s="43"/>
      <c r="C391" s="44"/>
      <c r="D391" s="43"/>
      <c r="E391" s="43"/>
      <c r="F391" s="43"/>
      <c r="G391" s="43"/>
    </row>
    <row r="392" spans="1:7" x14ac:dyDescent="0.2">
      <c r="A392" s="42"/>
      <c r="B392" s="43"/>
      <c r="C392" s="44"/>
      <c r="D392" s="43"/>
      <c r="E392" s="43"/>
      <c r="F392" s="43"/>
      <c r="G392" s="43"/>
    </row>
    <row r="393" spans="1:7" x14ac:dyDescent="0.2">
      <c r="A393" s="42"/>
      <c r="B393" s="43"/>
      <c r="C393" s="44"/>
      <c r="D393" s="43"/>
      <c r="E393" s="43"/>
      <c r="F393" s="43"/>
      <c r="G393" s="43"/>
    </row>
    <row r="394" spans="1:7" x14ac:dyDescent="0.2">
      <c r="A394" s="42"/>
      <c r="B394" s="43"/>
      <c r="C394" s="44"/>
      <c r="D394" s="43"/>
      <c r="E394" s="43"/>
      <c r="F394" s="43"/>
      <c r="G394" s="43"/>
    </row>
    <row r="395" spans="1:7" x14ac:dyDescent="0.2">
      <c r="A395" s="42"/>
      <c r="B395" s="43"/>
      <c r="C395" s="44"/>
      <c r="D395" s="43"/>
      <c r="E395" s="43"/>
      <c r="F395" s="43"/>
      <c r="G395" s="43"/>
    </row>
    <row r="396" spans="1:7" x14ac:dyDescent="0.2">
      <c r="A396" s="42"/>
      <c r="B396" s="43"/>
      <c r="C396" s="44"/>
      <c r="D396" s="43"/>
      <c r="E396" s="43"/>
      <c r="F396" s="43"/>
      <c r="G396" s="43"/>
    </row>
    <row r="397" spans="1:7" x14ac:dyDescent="0.2">
      <c r="A397" s="42"/>
      <c r="B397" s="43"/>
      <c r="C397" s="44"/>
      <c r="D397" s="43"/>
      <c r="E397" s="43"/>
      <c r="F397" s="43"/>
      <c r="G397" s="43"/>
    </row>
    <row r="398" spans="1:7" x14ac:dyDescent="0.2">
      <c r="A398" s="42"/>
      <c r="B398" s="43"/>
      <c r="C398" s="44"/>
      <c r="D398" s="43"/>
      <c r="E398" s="43"/>
      <c r="F398" s="43"/>
      <c r="G398" s="43"/>
    </row>
    <row r="399" spans="1:7" x14ac:dyDescent="0.2">
      <c r="A399" s="42"/>
      <c r="B399" s="43"/>
      <c r="C399" s="44"/>
      <c r="D399" s="43"/>
      <c r="E399" s="43"/>
      <c r="F399" s="43"/>
      <c r="G399" s="43"/>
    </row>
    <row r="400" spans="1:7" x14ac:dyDescent="0.2">
      <c r="A400" s="42"/>
      <c r="B400" s="43"/>
      <c r="C400" s="44"/>
      <c r="D400" s="43"/>
      <c r="E400" s="43"/>
      <c r="F400" s="43"/>
      <c r="G400" s="43"/>
    </row>
    <row r="401" spans="1:7" x14ac:dyDescent="0.2">
      <c r="A401" s="42"/>
      <c r="B401" s="43"/>
      <c r="C401" s="44"/>
      <c r="D401" s="43"/>
      <c r="E401" s="43"/>
      <c r="F401" s="43"/>
      <c r="G401" s="43"/>
    </row>
    <row r="402" spans="1:7" x14ac:dyDescent="0.2">
      <c r="A402" s="42"/>
      <c r="B402" s="43"/>
      <c r="C402" s="44"/>
      <c r="D402" s="43"/>
      <c r="E402" s="43"/>
      <c r="F402" s="43"/>
      <c r="G402" s="43"/>
    </row>
    <row r="403" spans="1:7" x14ac:dyDescent="0.2">
      <c r="A403" s="42"/>
      <c r="B403" s="43"/>
      <c r="C403" s="44"/>
      <c r="D403" s="43"/>
      <c r="E403" s="43"/>
      <c r="F403" s="43"/>
      <c r="G403" s="43"/>
    </row>
    <row r="404" spans="1:7" x14ac:dyDescent="0.2">
      <c r="A404" s="42"/>
      <c r="B404" s="43"/>
      <c r="C404" s="44"/>
      <c r="D404" s="43"/>
      <c r="E404" s="43"/>
      <c r="F404" s="43"/>
      <c r="G404" s="43"/>
    </row>
    <row r="405" spans="1:7" x14ac:dyDescent="0.2">
      <c r="A405" s="42"/>
      <c r="B405" s="43"/>
      <c r="C405" s="44"/>
      <c r="D405" s="43"/>
      <c r="E405" s="43"/>
      <c r="F405" s="43"/>
      <c r="G405" s="43"/>
    </row>
    <row r="406" spans="1:7" x14ac:dyDescent="0.2">
      <c r="A406" s="42"/>
      <c r="B406" s="43"/>
      <c r="C406" s="44"/>
      <c r="D406" s="43"/>
      <c r="E406" s="43"/>
      <c r="F406" s="43"/>
      <c r="G406" s="43"/>
    </row>
    <row r="407" spans="1:7" x14ac:dyDescent="0.2">
      <c r="A407" s="42"/>
      <c r="B407" s="43"/>
      <c r="C407" s="44"/>
      <c r="D407" s="43"/>
      <c r="E407" s="43"/>
      <c r="F407" s="43"/>
      <c r="G407" s="43"/>
    </row>
    <row r="408" spans="1:7" x14ac:dyDescent="0.2">
      <c r="A408" s="42"/>
      <c r="B408" s="43"/>
      <c r="C408" s="44"/>
      <c r="D408" s="43"/>
      <c r="E408" s="43"/>
      <c r="F408" s="43"/>
      <c r="G408" s="43"/>
    </row>
    <row r="409" spans="1:7" x14ac:dyDescent="0.2">
      <c r="A409" s="42"/>
      <c r="B409" s="43"/>
      <c r="C409" s="44"/>
      <c r="D409" s="43"/>
      <c r="E409" s="43"/>
      <c r="F409" s="43"/>
      <c r="G409" s="43"/>
    </row>
    <row r="410" spans="1:7" x14ac:dyDescent="0.2">
      <c r="A410" s="42"/>
      <c r="B410" s="43"/>
      <c r="C410" s="44"/>
      <c r="D410" s="43"/>
      <c r="E410" s="43"/>
      <c r="F410" s="43"/>
      <c r="G410" s="43"/>
    </row>
    <row r="411" spans="1:7" x14ac:dyDescent="0.2">
      <c r="A411" s="42"/>
      <c r="B411" s="43"/>
      <c r="C411" s="44"/>
      <c r="D411" s="43"/>
      <c r="E411" s="43"/>
      <c r="F411" s="43"/>
      <c r="G411" s="43"/>
    </row>
    <row r="412" spans="1:7" x14ac:dyDescent="0.2">
      <c r="A412" s="42"/>
      <c r="B412" s="43"/>
      <c r="C412" s="44"/>
      <c r="D412" s="43"/>
      <c r="E412" s="43"/>
      <c r="F412" s="43"/>
      <c r="G412" s="43"/>
    </row>
    <row r="413" spans="1:7" x14ac:dyDescent="0.2">
      <c r="A413" s="42"/>
      <c r="B413" s="43"/>
      <c r="C413" s="44"/>
      <c r="D413" s="43"/>
      <c r="E413" s="43"/>
      <c r="F413" s="43"/>
      <c r="G413" s="43"/>
    </row>
    <row r="414" spans="1:7" x14ac:dyDescent="0.2">
      <c r="A414" s="42"/>
      <c r="B414" s="43"/>
      <c r="C414" s="44"/>
      <c r="D414" s="43"/>
      <c r="E414" s="43"/>
      <c r="F414" s="43"/>
      <c r="G414" s="43"/>
    </row>
    <row r="415" spans="1:7" x14ac:dyDescent="0.2">
      <c r="A415" s="42"/>
      <c r="B415" s="43"/>
      <c r="C415" s="44"/>
      <c r="D415" s="43"/>
      <c r="E415" s="43"/>
      <c r="F415" s="43"/>
      <c r="G415" s="43"/>
    </row>
    <row r="416" spans="1:7" x14ac:dyDescent="0.2">
      <c r="A416" s="42"/>
      <c r="B416" s="43"/>
      <c r="C416" s="44"/>
      <c r="D416" s="43"/>
      <c r="E416" s="43"/>
      <c r="F416" s="43"/>
      <c r="G416" s="43"/>
    </row>
    <row r="417" spans="1:7" x14ac:dyDescent="0.2">
      <c r="A417" s="42"/>
      <c r="B417" s="43"/>
      <c r="C417" s="44"/>
      <c r="D417" s="43"/>
      <c r="E417" s="43"/>
      <c r="F417" s="43"/>
      <c r="G417" s="43"/>
    </row>
    <row r="418" spans="1:7" x14ac:dyDescent="0.2">
      <c r="A418" s="42"/>
      <c r="B418" s="43"/>
      <c r="C418" s="44"/>
      <c r="D418" s="43"/>
      <c r="E418" s="43"/>
      <c r="F418" s="43"/>
      <c r="G418" s="43"/>
    </row>
    <row r="419" spans="1:7" x14ac:dyDescent="0.2">
      <c r="A419" s="42"/>
      <c r="B419" s="43"/>
      <c r="C419" s="44"/>
      <c r="D419" s="43"/>
      <c r="E419" s="43"/>
      <c r="F419" s="43"/>
      <c r="G419" s="43"/>
    </row>
    <row r="420" spans="1:7" x14ac:dyDescent="0.2">
      <c r="A420" s="42"/>
      <c r="B420" s="43"/>
      <c r="C420" s="44"/>
      <c r="D420" s="43"/>
      <c r="E420" s="43"/>
      <c r="F420" s="43"/>
      <c r="G420" s="43"/>
    </row>
    <row r="421" spans="1:7" x14ac:dyDescent="0.2">
      <c r="A421" s="42"/>
      <c r="B421" s="43"/>
      <c r="C421" s="44"/>
      <c r="D421" s="43"/>
      <c r="E421" s="43"/>
      <c r="F421" s="43"/>
      <c r="G421" s="43"/>
    </row>
    <row r="422" spans="1:7" x14ac:dyDescent="0.2">
      <c r="A422" s="42"/>
      <c r="B422" s="43"/>
      <c r="C422" s="44"/>
      <c r="D422" s="43"/>
      <c r="E422" s="43"/>
      <c r="F422" s="43"/>
      <c r="G422" s="43"/>
    </row>
    <row r="423" spans="1:7" x14ac:dyDescent="0.2">
      <c r="A423" s="42"/>
      <c r="B423" s="43"/>
      <c r="C423" s="44"/>
      <c r="D423" s="43"/>
      <c r="E423" s="43"/>
      <c r="F423" s="43"/>
      <c r="G423" s="43"/>
    </row>
    <row r="424" spans="1:7" x14ac:dyDescent="0.2">
      <c r="A424" s="42"/>
      <c r="B424" s="43"/>
      <c r="C424" s="44"/>
      <c r="D424" s="43"/>
      <c r="E424" s="43"/>
      <c r="F424" s="43"/>
      <c r="G424" s="43"/>
    </row>
    <row r="425" spans="1:7" x14ac:dyDescent="0.2">
      <c r="A425" s="42"/>
      <c r="B425" s="43"/>
      <c r="C425" s="44"/>
      <c r="D425" s="43"/>
      <c r="E425" s="43"/>
      <c r="F425" s="43"/>
      <c r="G425" s="43"/>
    </row>
    <row r="426" spans="1:7" x14ac:dyDescent="0.2">
      <c r="A426" s="42"/>
      <c r="B426" s="43"/>
      <c r="C426" s="44"/>
      <c r="D426" s="43"/>
      <c r="E426" s="43"/>
      <c r="F426" s="43"/>
      <c r="G426" s="43"/>
    </row>
    <row r="427" spans="1:7" x14ac:dyDescent="0.2">
      <c r="A427" s="42"/>
      <c r="B427" s="43"/>
      <c r="C427" s="44"/>
      <c r="D427" s="43"/>
      <c r="E427" s="43"/>
      <c r="F427" s="43"/>
      <c r="G427" s="43"/>
    </row>
    <row r="428" spans="1:7" x14ac:dyDescent="0.2">
      <c r="A428" s="42"/>
      <c r="B428" s="43"/>
      <c r="C428" s="44"/>
      <c r="D428" s="43"/>
      <c r="E428" s="43"/>
      <c r="F428" s="43"/>
      <c r="G428" s="43"/>
    </row>
    <row r="429" spans="1:7" x14ac:dyDescent="0.2">
      <c r="A429" s="42"/>
      <c r="B429" s="43"/>
      <c r="C429" s="44"/>
      <c r="D429" s="43"/>
      <c r="E429" s="43"/>
      <c r="F429" s="43"/>
      <c r="G429" s="43"/>
    </row>
    <row r="430" spans="1:7" x14ac:dyDescent="0.2">
      <c r="A430" s="42"/>
      <c r="B430" s="43"/>
      <c r="C430" s="44"/>
      <c r="D430" s="43"/>
      <c r="E430" s="43"/>
      <c r="F430" s="43"/>
      <c r="G430" s="43"/>
    </row>
    <row r="431" spans="1:7" x14ac:dyDescent="0.2">
      <c r="A431" s="42"/>
      <c r="B431" s="43"/>
      <c r="C431" s="44"/>
      <c r="D431" s="43"/>
      <c r="E431" s="43"/>
      <c r="F431" s="43"/>
      <c r="G431" s="43"/>
    </row>
    <row r="432" spans="1:7" x14ac:dyDescent="0.2">
      <c r="A432" s="42"/>
      <c r="B432" s="43"/>
      <c r="C432" s="44"/>
      <c r="D432" s="43"/>
      <c r="E432" s="43"/>
      <c r="F432" s="43"/>
      <c r="G432" s="43"/>
    </row>
    <row r="433" spans="1:7" x14ac:dyDescent="0.2">
      <c r="A433" s="42"/>
      <c r="B433" s="43"/>
      <c r="C433" s="44"/>
      <c r="D433" s="43"/>
      <c r="E433" s="43"/>
      <c r="F433" s="43"/>
      <c r="G433" s="43"/>
    </row>
    <row r="434" spans="1:7" x14ac:dyDescent="0.2">
      <c r="A434" s="42"/>
      <c r="B434" s="43"/>
      <c r="C434" s="44"/>
      <c r="D434" s="43"/>
      <c r="E434" s="43"/>
      <c r="F434" s="43"/>
      <c r="G434" s="43"/>
    </row>
    <row r="435" spans="1:7" x14ac:dyDescent="0.2">
      <c r="A435" s="42"/>
      <c r="B435" s="43"/>
      <c r="C435" s="44"/>
      <c r="D435" s="43"/>
      <c r="E435" s="43"/>
      <c r="F435" s="43"/>
      <c r="G435" s="43"/>
    </row>
    <row r="436" spans="1:7" x14ac:dyDescent="0.2">
      <c r="A436" s="42"/>
      <c r="B436" s="43"/>
      <c r="C436" s="44"/>
      <c r="D436" s="43"/>
      <c r="E436" s="43"/>
      <c r="F436" s="43"/>
      <c r="G436" s="43"/>
    </row>
    <row r="437" spans="1:7" x14ac:dyDescent="0.2">
      <c r="A437" s="42"/>
      <c r="B437" s="43"/>
      <c r="C437" s="44"/>
      <c r="D437" s="43"/>
      <c r="E437" s="43"/>
      <c r="F437" s="43"/>
      <c r="G437" s="43"/>
    </row>
    <row r="438" spans="1:7" x14ac:dyDescent="0.2">
      <c r="A438" s="42"/>
      <c r="B438" s="43"/>
      <c r="C438" s="44"/>
      <c r="D438" s="43"/>
      <c r="E438" s="43"/>
      <c r="F438" s="43"/>
      <c r="G438" s="43"/>
    </row>
    <row r="439" spans="1:7" x14ac:dyDescent="0.2">
      <c r="A439" s="42"/>
      <c r="B439" s="43"/>
      <c r="C439" s="44"/>
      <c r="D439" s="43"/>
      <c r="E439" s="43"/>
      <c r="F439" s="43"/>
      <c r="G439" s="43"/>
    </row>
    <row r="440" spans="1:7" x14ac:dyDescent="0.2">
      <c r="A440" s="42"/>
      <c r="B440" s="43"/>
      <c r="C440" s="44"/>
      <c r="D440" s="43"/>
      <c r="E440" s="43"/>
      <c r="F440" s="43"/>
      <c r="G440" s="43"/>
    </row>
    <row r="441" spans="1:7" x14ac:dyDescent="0.2">
      <c r="A441" s="42"/>
      <c r="B441" s="43"/>
      <c r="C441" s="44"/>
      <c r="D441" s="43"/>
      <c r="E441" s="43"/>
      <c r="F441" s="43"/>
      <c r="G441" s="43"/>
    </row>
    <row r="442" spans="1:7" x14ac:dyDescent="0.2">
      <c r="A442" s="42"/>
      <c r="B442" s="43"/>
      <c r="C442" s="44"/>
      <c r="D442" s="43"/>
      <c r="E442" s="43"/>
      <c r="F442" s="43"/>
      <c r="G442" s="43"/>
    </row>
    <row r="443" spans="1:7" x14ac:dyDescent="0.2">
      <c r="A443" s="42"/>
      <c r="B443" s="43"/>
      <c r="C443" s="44"/>
      <c r="D443" s="43"/>
      <c r="E443" s="43"/>
      <c r="F443" s="43"/>
      <c r="G443" s="43"/>
    </row>
    <row r="444" spans="1:7" x14ac:dyDescent="0.2">
      <c r="A444" s="42"/>
      <c r="B444" s="43"/>
      <c r="C444" s="44"/>
      <c r="D444" s="43"/>
      <c r="E444" s="43"/>
      <c r="F444" s="43"/>
      <c r="G444" s="43"/>
    </row>
    <row r="445" spans="1:7" x14ac:dyDescent="0.2">
      <c r="A445" s="42"/>
      <c r="B445" s="43"/>
      <c r="C445" s="44"/>
      <c r="D445" s="43"/>
      <c r="E445" s="43"/>
      <c r="F445" s="43"/>
      <c r="G445" s="43"/>
    </row>
    <row r="446" spans="1:7" x14ac:dyDescent="0.2">
      <c r="A446" s="42"/>
      <c r="B446" s="43"/>
      <c r="C446" s="44"/>
      <c r="D446" s="43"/>
      <c r="E446" s="43"/>
      <c r="F446" s="43"/>
      <c r="G446" s="43"/>
    </row>
    <row r="447" spans="1:7" x14ac:dyDescent="0.2">
      <c r="A447" s="42"/>
      <c r="B447" s="43"/>
      <c r="C447" s="44"/>
      <c r="D447" s="43"/>
      <c r="E447" s="43"/>
      <c r="F447" s="43"/>
      <c r="G447" s="43"/>
    </row>
    <row r="448" spans="1:7" x14ac:dyDescent="0.2">
      <c r="A448" s="42"/>
      <c r="B448" s="43"/>
      <c r="C448" s="44"/>
      <c r="D448" s="43"/>
      <c r="E448" s="43"/>
      <c r="F448" s="43"/>
      <c r="G448" s="43"/>
    </row>
    <row r="449" spans="1:7" x14ac:dyDescent="0.2">
      <c r="A449" s="42"/>
      <c r="B449" s="43"/>
      <c r="C449" s="44"/>
      <c r="D449" s="43"/>
      <c r="E449" s="43"/>
      <c r="F449" s="43"/>
      <c r="G449" s="43"/>
    </row>
    <row r="450" spans="1:7" x14ac:dyDescent="0.2">
      <c r="A450" s="42"/>
      <c r="B450" s="43"/>
      <c r="C450" s="44"/>
      <c r="D450" s="43"/>
      <c r="E450" s="43"/>
      <c r="F450" s="43"/>
      <c r="G450" s="43"/>
    </row>
    <row r="451" spans="1:7" x14ac:dyDescent="0.2">
      <c r="A451" s="42"/>
      <c r="B451" s="43"/>
      <c r="C451" s="44"/>
      <c r="D451" s="43"/>
      <c r="E451" s="43"/>
      <c r="F451" s="43"/>
      <c r="G451" s="43"/>
    </row>
    <row r="452" spans="1:7" x14ac:dyDescent="0.2">
      <c r="A452" s="42"/>
      <c r="B452" s="43"/>
      <c r="C452" s="44"/>
      <c r="D452" s="43"/>
      <c r="E452" s="43"/>
      <c r="F452" s="43"/>
      <c r="G452" s="43"/>
    </row>
    <row r="453" spans="1:7" x14ac:dyDescent="0.2">
      <c r="A453" s="42"/>
      <c r="B453" s="43"/>
      <c r="C453" s="44"/>
      <c r="D453" s="43"/>
      <c r="E453" s="43"/>
      <c r="F453" s="43"/>
      <c r="G453" s="43"/>
    </row>
  </sheetData>
  <mergeCells count="5">
    <mergeCell ref="A6:G6"/>
    <mergeCell ref="A7:G7"/>
    <mergeCell ref="A9:A10"/>
    <mergeCell ref="B9:D9"/>
    <mergeCell ref="E9:G9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8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>
    <tabColor rgb="FF0070C0"/>
  </sheetPr>
  <dimension ref="A1:G453"/>
  <sheetViews>
    <sheetView view="pageBreakPreview" zoomScaleNormal="100" zoomScaleSheetLayoutView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13" sqref="B13"/>
    </sheetView>
  </sheetViews>
  <sheetFormatPr defaultRowHeight="11.25" x14ac:dyDescent="0.2"/>
  <cols>
    <col min="1" max="1" width="45.83203125" style="7" customWidth="1"/>
    <col min="2" max="2" width="18.83203125" style="2" customWidth="1"/>
    <col min="3" max="3" width="18.83203125" style="8" customWidth="1"/>
    <col min="4" max="4" width="13.83203125" style="2" customWidth="1"/>
    <col min="5" max="6" width="18.83203125" style="2" customWidth="1"/>
    <col min="7" max="7" width="13.83203125" style="2" customWidth="1"/>
    <col min="8" max="16384" width="9.33203125" style="2"/>
  </cols>
  <sheetData>
    <row r="1" spans="1:7" x14ac:dyDescent="0.2">
      <c r="A1" s="1"/>
      <c r="C1" s="2"/>
      <c r="D1" s="1"/>
      <c r="E1" s="1"/>
      <c r="F1" s="3"/>
      <c r="G1" s="1"/>
    </row>
    <row r="2" spans="1:7" x14ac:dyDescent="0.2">
      <c r="A2" s="1"/>
      <c r="C2" s="2"/>
      <c r="D2" s="1"/>
      <c r="E2" s="1"/>
      <c r="F2" s="4"/>
      <c r="G2" s="1"/>
    </row>
    <row r="3" spans="1:7" x14ac:dyDescent="0.2">
      <c r="A3" s="1"/>
      <c r="C3" s="2"/>
      <c r="D3" s="1"/>
      <c r="E3" s="1"/>
      <c r="F3" s="4"/>
      <c r="G3" s="1"/>
    </row>
    <row r="4" spans="1:7" x14ac:dyDescent="0.2">
      <c r="A4" s="1"/>
      <c r="C4" s="2"/>
      <c r="D4" s="1"/>
      <c r="E4" s="1"/>
      <c r="F4" s="4"/>
      <c r="G4" s="1"/>
    </row>
    <row r="5" spans="1:7" x14ac:dyDescent="0.2">
      <c r="A5" s="5"/>
      <c r="B5" s="5"/>
      <c r="C5" s="5"/>
      <c r="D5" s="5"/>
      <c r="E5" s="5"/>
      <c r="F5" s="5"/>
      <c r="G5" s="5"/>
    </row>
    <row r="6" spans="1:7" ht="23.25" customHeight="1" x14ac:dyDescent="0.2">
      <c r="A6" s="54" t="s">
        <v>448</v>
      </c>
      <c r="B6" s="54"/>
      <c r="C6" s="54"/>
      <c r="D6" s="54"/>
      <c r="E6" s="54"/>
      <c r="F6" s="54"/>
      <c r="G6" s="54"/>
    </row>
    <row r="7" spans="1:7" ht="12.75" x14ac:dyDescent="0.2">
      <c r="A7" s="54" t="str">
        <f>"WYDATKI "&amp;(UPPER(MID([16]Table!$D$26,10,99)))</f>
        <v>WYDATKI WŁOCHY</v>
      </c>
      <c r="B7" s="54"/>
      <c r="C7" s="54"/>
      <c r="D7" s="54"/>
      <c r="E7" s="54"/>
      <c r="F7" s="54"/>
      <c r="G7" s="54"/>
    </row>
    <row r="8" spans="1:7" x14ac:dyDescent="0.2">
      <c r="A8" s="2"/>
      <c r="C8" s="2"/>
    </row>
    <row r="9" spans="1:7" s="12" customFormat="1" ht="18" customHeight="1" x14ac:dyDescent="0.2">
      <c r="A9" s="55" t="s">
        <v>2</v>
      </c>
      <c r="B9" s="56" t="s">
        <v>3</v>
      </c>
      <c r="C9" s="56"/>
      <c r="D9" s="56"/>
      <c r="E9" s="56" t="s">
        <v>12</v>
      </c>
      <c r="F9" s="56"/>
      <c r="G9" s="56"/>
    </row>
    <row r="10" spans="1:7" s="14" customFormat="1" ht="23.25" customHeight="1" x14ac:dyDescent="0.2">
      <c r="A10" s="55"/>
      <c r="B10" s="13" t="s">
        <v>3</v>
      </c>
      <c r="C10" s="13" t="s">
        <v>1</v>
      </c>
      <c r="D10" s="13" t="s">
        <v>13</v>
      </c>
      <c r="E10" s="13" t="s">
        <v>3</v>
      </c>
      <c r="F10" s="13" t="s">
        <v>1</v>
      </c>
      <c r="G10" s="13" t="s">
        <v>14</v>
      </c>
    </row>
    <row r="11" spans="1:7" s="50" customFormat="1" ht="9.75" x14ac:dyDescent="0.2">
      <c r="A11" s="48">
        <v>1</v>
      </c>
      <c r="B11" s="49">
        <v>2</v>
      </c>
      <c r="C11" s="49">
        <v>3</v>
      </c>
      <c r="D11" s="49">
        <v>4</v>
      </c>
      <c r="E11" s="49">
        <v>5</v>
      </c>
      <c r="F11" s="49">
        <v>6</v>
      </c>
      <c r="G11" s="49">
        <v>7</v>
      </c>
    </row>
    <row r="12" spans="1:7" s="6" customFormat="1" x14ac:dyDescent="0.2">
      <c r="A12" s="15" t="s">
        <v>0</v>
      </c>
      <c r="B12" s="16">
        <v>317260870</v>
      </c>
      <c r="C12" s="17">
        <v>157922996.83000001</v>
      </c>
      <c r="D12" s="18">
        <v>49.777016885000002</v>
      </c>
      <c r="E12" s="16">
        <v>133969279</v>
      </c>
      <c r="F12" s="17">
        <v>69841119.109999999</v>
      </c>
      <c r="G12" s="18">
        <v>52.132190029999997</v>
      </c>
    </row>
    <row r="13" spans="1:7" x14ac:dyDescent="0.2">
      <c r="A13" s="19" t="s">
        <v>15</v>
      </c>
      <c r="B13" s="16">
        <v>5131440</v>
      </c>
      <c r="C13" s="17">
        <v>847605.78</v>
      </c>
      <c r="D13" s="18">
        <v>16.517893223000002</v>
      </c>
      <c r="E13" s="16">
        <v>5061330</v>
      </c>
      <c r="F13" s="17">
        <v>818393.28</v>
      </c>
      <c r="G13" s="18">
        <v>16.169530142999999</v>
      </c>
    </row>
    <row r="14" spans="1:7" x14ac:dyDescent="0.2">
      <c r="A14" s="20" t="s">
        <v>16</v>
      </c>
      <c r="B14" s="21">
        <v>5131440</v>
      </c>
      <c r="C14" s="22">
        <v>847605.78</v>
      </c>
      <c r="D14" s="23">
        <v>16.517893223000002</v>
      </c>
      <c r="E14" s="21">
        <v>5061330</v>
      </c>
      <c r="F14" s="22">
        <v>818393.28</v>
      </c>
      <c r="G14" s="23">
        <v>16.169530142999999</v>
      </c>
    </row>
    <row r="15" spans="1:7" x14ac:dyDescent="0.2">
      <c r="A15" s="24" t="s">
        <v>17</v>
      </c>
      <c r="B15" s="25">
        <v>4811530</v>
      </c>
      <c r="C15" s="26">
        <v>818393.28</v>
      </c>
      <c r="D15" s="27">
        <v>17.009002957</v>
      </c>
      <c r="E15" s="25">
        <v>4811530</v>
      </c>
      <c r="F15" s="26">
        <v>818393.28</v>
      </c>
      <c r="G15" s="27">
        <v>17.009002957</v>
      </c>
    </row>
    <row r="16" spans="1:7" x14ac:dyDescent="0.2">
      <c r="A16" s="28" t="s">
        <v>18</v>
      </c>
      <c r="B16" s="29">
        <v>4811530</v>
      </c>
      <c r="C16" s="30">
        <v>818393.28</v>
      </c>
      <c r="D16" s="31">
        <v>17.009002957</v>
      </c>
      <c r="E16" s="29">
        <v>4811530</v>
      </c>
      <c r="F16" s="30">
        <v>818393.28</v>
      </c>
      <c r="G16" s="31">
        <v>17.009002957</v>
      </c>
    </row>
    <row r="17" spans="1:7" x14ac:dyDescent="0.2">
      <c r="A17" s="24" t="s">
        <v>22</v>
      </c>
      <c r="B17" s="25">
        <v>249800</v>
      </c>
      <c r="C17" s="36">
        <v>0</v>
      </c>
      <c r="D17" s="37">
        <v>0</v>
      </c>
      <c r="E17" s="25">
        <v>249800</v>
      </c>
      <c r="F17" s="36">
        <v>0</v>
      </c>
      <c r="G17" s="37">
        <v>0</v>
      </c>
    </row>
    <row r="18" spans="1:7" ht="21" x14ac:dyDescent="0.2">
      <c r="A18" s="24" t="s">
        <v>231</v>
      </c>
      <c r="B18" s="25">
        <v>70110</v>
      </c>
      <c r="C18" s="26">
        <v>29212.5</v>
      </c>
      <c r="D18" s="27">
        <v>41.666666667000001</v>
      </c>
      <c r="E18" s="25"/>
      <c r="F18" s="25"/>
      <c r="G18" s="25"/>
    </row>
    <row r="19" spans="1:7" ht="22.5" x14ac:dyDescent="0.2">
      <c r="A19" s="19" t="s">
        <v>23</v>
      </c>
      <c r="B19" s="16">
        <v>27784972</v>
      </c>
      <c r="C19" s="17">
        <v>9304692.9100000001</v>
      </c>
      <c r="D19" s="18">
        <v>33.488221295000002</v>
      </c>
      <c r="E19" s="16">
        <v>1046500</v>
      </c>
      <c r="F19" s="17">
        <v>137281.07999999999</v>
      </c>
      <c r="G19" s="18">
        <v>13.118115624</v>
      </c>
    </row>
    <row r="20" spans="1:7" x14ac:dyDescent="0.2">
      <c r="A20" s="20" t="s">
        <v>232</v>
      </c>
      <c r="B20" s="21">
        <v>100000</v>
      </c>
      <c r="C20" s="34">
        <v>0</v>
      </c>
      <c r="D20" s="35">
        <v>0</v>
      </c>
      <c r="E20" s="21">
        <v>100000</v>
      </c>
      <c r="F20" s="34">
        <v>0</v>
      </c>
      <c r="G20" s="35">
        <v>0</v>
      </c>
    </row>
    <row r="21" spans="1:7" x14ac:dyDescent="0.2">
      <c r="A21" s="24" t="s">
        <v>233</v>
      </c>
      <c r="B21" s="25">
        <v>100000</v>
      </c>
      <c r="C21" s="36">
        <v>0</v>
      </c>
      <c r="D21" s="37">
        <v>0</v>
      </c>
      <c r="E21" s="25">
        <v>100000</v>
      </c>
      <c r="F21" s="36">
        <v>0</v>
      </c>
      <c r="G21" s="37">
        <v>0</v>
      </c>
    </row>
    <row r="22" spans="1:7" x14ac:dyDescent="0.2">
      <c r="A22" s="20" t="s">
        <v>24</v>
      </c>
      <c r="B22" s="21">
        <v>11500</v>
      </c>
      <c r="C22" s="22">
        <v>2177</v>
      </c>
      <c r="D22" s="23">
        <v>18.930434782999999</v>
      </c>
      <c r="E22" s="21">
        <v>11500</v>
      </c>
      <c r="F22" s="22">
        <v>2177</v>
      </c>
      <c r="G22" s="23">
        <v>18.930434782999999</v>
      </c>
    </row>
    <row r="23" spans="1:7" ht="21" x14ac:dyDescent="0.2">
      <c r="A23" s="24" t="s">
        <v>25</v>
      </c>
      <c r="B23" s="25">
        <v>11500</v>
      </c>
      <c r="C23" s="26">
        <v>2177</v>
      </c>
      <c r="D23" s="27">
        <v>18.930434782999999</v>
      </c>
      <c r="E23" s="25">
        <v>11500</v>
      </c>
      <c r="F23" s="26">
        <v>2177</v>
      </c>
      <c r="G23" s="27">
        <v>18.930434782999999</v>
      </c>
    </row>
    <row r="24" spans="1:7" ht="33.75" x14ac:dyDescent="0.2">
      <c r="A24" s="20" t="s">
        <v>26</v>
      </c>
      <c r="B24" s="21">
        <v>25446652</v>
      </c>
      <c r="C24" s="22">
        <v>8724574.0500000007</v>
      </c>
      <c r="D24" s="23">
        <v>34.285744348999998</v>
      </c>
      <c r="E24" s="21">
        <v>335000</v>
      </c>
      <c r="F24" s="22">
        <v>1307</v>
      </c>
      <c r="G24" s="23">
        <v>0.390149254</v>
      </c>
    </row>
    <row r="25" spans="1:7" ht="21" x14ac:dyDescent="0.2">
      <c r="A25" s="24" t="s">
        <v>27</v>
      </c>
      <c r="B25" s="25">
        <v>8450236</v>
      </c>
      <c r="C25" s="26">
        <v>2798613.46</v>
      </c>
      <c r="D25" s="27">
        <v>33.118760942999998</v>
      </c>
      <c r="E25" s="25"/>
      <c r="F25" s="25"/>
      <c r="G25" s="25"/>
    </row>
    <row r="26" spans="1:7" ht="21" x14ac:dyDescent="0.2">
      <c r="A26" s="24" t="s">
        <v>28</v>
      </c>
      <c r="B26" s="25">
        <v>4933467</v>
      </c>
      <c r="C26" s="26">
        <v>749423.34</v>
      </c>
      <c r="D26" s="27">
        <v>15.190602065</v>
      </c>
      <c r="E26" s="25"/>
      <c r="F26" s="25"/>
      <c r="G26" s="25"/>
    </row>
    <row r="27" spans="1:7" ht="21" x14ac:dyDescent="0.2">
      <c r="A27" s="24" t="s">
        <v>181</v>
      </c>
      <c r="B27" s="25">
        <v>7946099</v>
      </c>
      <c r="C27" s="26">
        <v>3446210.18</v>
      </c>
      <c r="D27" s="27">
        <v>43.369836948</v>
      </c>
      <c r="E27" s="25"/>
      <c r="F27" s="25"/>
      <c r="G27" s="25"/>
    </row>
    <row r="28" spans="1:7" x14ac:dyDescent="0.2">
      <c r="A28" s="24" t="s">
        <v>29</v>
      </c>
      <c r="B28" s="25">
        <v>3279350</v>
      </c>
      <c r="C28" s="26">
        <v>1562337.2</v>
      </c>
      <c r="D28" s="27">
        <v>47.641672892000003</v>
      </c>
      <c r="E28" s="25"/>
      <c r="F28" s="25"/>
      <c r="G28" s="25"/>
    </row>
    <row r="29" spans="1:7" ht="21" x14ac:dyDescent="0.2">
      <c r="A29" s="24" t="s">
        <v>235</v>
      </c>
      <c r="B29" s="25">
        <v>25000</v>
      </c>
      <c r="C29" s="36">
        <v>0</v>
      </c>
      <c r="D29" s="37">
        <v>0</v>
      </c>
      <c r="E29" s="25">
        <v>25000</v>
      </c>
      <c r="F29" s="36">
        <v>0</v>
      </c>
      <c r="G29" s="37">
        <v>0</v>
      </c>
    </row>
    <row r="30" spans="1:7" ht="21" x14ac:dyDescent="0.2">
      <c r="A30" s="24" t="s">
        <v>30</v>
      </c>
      <c r="B30" s="25">
        <v>812500</v>
      </c>
      <c r="C30" s="26">
        <v>167989.87</v>
      </c>
      <c r="D30" s="27">
        <v>20.675676308</v>
      </c>
      <c r="E30" s="25">
        <v>310000</v>
      </c>
      <c r="F30" s="26">
        <v>1307</v>
      </c>
      <c r="G30" s="27">
        <v>0.42161290299999998</v>
      </c>
    </row>
    <row r="31" spans="1:7" ht="22.5" x14ac:dyDescent="0.2">
      <c r="A31" s="20" t="s">
        <v>31</v>
      </c>
      <c r="B31" s="21">
        <v>369278</v>
      </c>
      <c r="C31" s="22">
        <v>63041.56</v>
      </c>
      <c r="D31" s="23">
        <v>17.071572095000001</v>
      </c>
      <c r="E31" s="21">
        <v>209278</v>
      </c>
      <c r="F31" s="22">
        <v>19210.810000000001</v>
      </c>
      <c r="G31" s="23">
        <v>9.1795649810000004</v>
      </c>
    </row>
    <row r="32" spans="1:7" ht="21" x14ac:dyDescent="0.2">
      <c r="A32" s="24" t="s">
        <v>32</v>
      </c>
      <c r="B32" s="25">
        <v>55000</v>
      </c>
      <c r="C32" s="26">
        <v>11830</v>
      </c>
      <c r="D32" s="27">
        <v>21.509090909000001</v>
      </c>
      <c r="E32" s="25">
        <v>55000</v>
      </c>
      <c r="F32" s="26">
        <v>11830</v>
      </c>
      <c r="G32" s="27">
        <v>21.509090909000001</v>
      </c>
    </row>
    <row r="33" spans="1:7" ht="21" x14ac:dyDescent="0.2">
      <c r="A33" s="24" t="s">
        <v>33</v>
      </c>
      <c r="B33" s="25">
        <v>314278</v>
      </c>
      <c r="C33" s="26">
        <v>51211.56</v>
      </c>
      <c r="D33" s="27">
        <v>16.294987241000001</v>
      </c>
      <c r="E33" s="25">
        <v>154278</v>
      </c>
      <c r="F33" s="26">
        <v>7380.81</v>
      </c>
      <c r="G33" s="27">
        <v>4.7840975380000001</v>
      </c>
    </row>
    <row r="34" spans="1:7" x14ac:dyDescent="0.2">
      <c r="A34" s="20" t="s">
        <v>34</v>
      </c>
      <c r="B34" s="21">
        <v>1857542</v>
      </c>
      <c r="C34" s="22">
        <v>514900.3</v>
      </c>
      <c r="D34" s="23">
        <v>27.719443220999999</v>
      </c>
      <c r="E34" s="21">
        <v>390722</v>
      </c>
      <c r="F34" s="22">
        <v>114586.27</v>
      </c>
      <c r="G34" s="23">
        <v>29.326802688000001</v>
      </c>
    </row>
    <row r="35" spans="1:7" ht="21" x14ac:dyDescent="0.2">
      <c r="A35" s="24" t="s">
        <v>35</v>
      </c>
      <c r="B35" s="25">
        <v>1188820</v>
      </c>
      <c r="C35" s="26">
        <v>371860.41</v>
      </c>
      <c r="D35" s="27">
        <v>31.279790885000001</v>
      </c>
      <c r="E35" s="25"/>
      <c r="F35" s="25"/>
      <c r="G35" s="25"/>
    </row>
    <row r="36" spans="1:7" x14ac:dyDescent="0.2">
      <c r="A36" s="24" t="s">
        <v>182</v>
      </c>
      <c r="B36" s="25">
        <v>278000</v>
      </c>
      <c r="C36" s="26">
        <v>28453.62</v>
      </c>
      <c r="D36" s="27">
        <v>10.235115108</v>
      </c>
      <c r="E36" s="25"/>
      <c r="F36" s="25"/>
      <c r="G36" s="25"/>
    </row>
    <row r="37" spans="1:7" x14ac:dyDescent="0.2">
      <c r="A37" s="24" t="s">
        <v>36</v>
      </c>
      <c r="B37" s="25">
        <v>390722</v>
      </c>
      <c r="C37" s="26">
        <v>114586.27</v>
      </c>
      <c r="D37" s="27">
        <v>29.326802688000001</v>
      </c>
      <c r="E37" s="25">
        <v>390722</v>
      </c>
      <c r="F37" s="26">
        <v>114586.27</v>
      </c>
      <c r="G37" s="27">
        <v>29.326802688000001</v>
      </c>
    </row>
    <row r="38" spans="1:7" ht="22.5" x14ac:dyDescent="0.2">
      <c r="A38" s="19" t="s">
        <v>37</v>
      </c>
      <c r="B38" s="16">
        <v>5376398</v>
      </c>
      <c r="C38" s="17">
        <v>2526044.87</v>
      </c>
      <c r="D38" s="18">
        <v>46.983963426999999</v>
      </c>
      <c r="E38" s="16">
        <v>5376398</v>
      </c>
      <c r="F38" s="17">
        <v>2526044.87</v>
      </c>
      <c r="G38" s="18">
        <v>46.983963426999999</v>
      </c>
    </row>
    <row r="39" spans="1:7" x14ac:dyDescent="0.2">
      <c r="A39" s="20" t="s">
        <v>38</v>
      </c>
      <c r="B39" s="21">
        <v>2405100</v>
      </c>
      <c r="C39" s="22">
        <v>1572147.54</v>
      </c>
      <c r="D39" s="23">
        <v>65.367242110999996</v>
      </c>
      <c r="E39" s="21">
        <v>2405100</v>
      </c>
      <c r="F39" s="22">
        <v>1572147.54</v>
      </c>
      <c r="G39" s="23">
        <v>65.367242110999996</v>
      </c>
    </row>
    <row r="40" spans="1:7" x14ac:dyDescent="0.2">
      <c r="A40" s="24" t="s">
        <v>39</v>
      </c>
      <c r="B40" s="25">
        <v>2008100</v>
      </c>
      <c r="C40" s="26">
        <v>1432917.14</v>
      </c>
      <c r="D40" s="27">
        <v>71.356861710000004</v>
      </c>
      <c r="E40" s="25">
        <v>2008100</v>
      </c>
      <c r="F40" s="26">
        <v>1432917.14</v>
      </c>
      <c r="G40" s="27">
        <v>71.356861710000004</v>
      </c>
    </row>
    <row r="41" spans="1:7" x14ac:dyDescent="0.2">
      <c r="A41" s="28" t="s">
        <v>40</v>
      </c>
      <c r="B41" s="29">
        <v>1384574</v>
      </c>
      <c r="C41" s="30">
        <v>1306546.8600000001</v>
      </c>
      <c r="D41" s="31">
        <v>94.364538117999999</v>
      </c>
      <c r="E41" s="29">
        <v>1384574</v>
      </c>
      <c r="F41" s="30">
        <v>1306546.8600000001</v>
      </c>
      <c r="G41" s="31">
        <v>94.364538117999999</v>
      </c>
    </row>
    <row r="42" spans="1:7" x14ac:dyDescent="0.2">
      <c r="A42" s="28" t="s">
        <v>41</v>
      </c>
      <c r="B42" s="29">
        <v>426876</v>
      </c>
      <c r="C42" s="30">
        <v>47287.78</v>
      </c>
      <c r="D42" s="31">
        <v>11.077638471</v>
      </c>
      <c r="E42" s="29">
        <v>426876</v>
      </c>
      <c r="F42" s="30">
        <v>47287.78</v>
      </c>
      <c r="G42" s="31">
        <v>11.077638471</v>
      </c>
    </row>
    <row r="43" spans="1:7" x14ac:dyDescent="0.2">
      <c r="A43" s="28" t="s">
        <v>42</v>
      </c>
      <c r="B43" s="29">
        <v>196650</v>
      </c>
      <c r="C43" s="30">
        <v>79082.5</v>
      </c>
      <c r="D43" s="31">
        <v>40.214848715999999</v>
      </c>
      <c r="E43" s="29">
        <v>196650</v>
      </c>
      <c r="F43" s="30">
        <v>79082.5</v>
      </c>
      <c r="G43" s="31">
        <v>40.214848715999999</v>
      </c>
    </row>
    <row r="44" spans="1:7" x14ac:dyDescent="0.2">
      <c r="A44" s="24" t="s">
        <v>43</v>
      </c>
      <c r="B44" s="25">
        <v>7000</v>
      </c>
      <c r="C44" s="26">
        <v>1961.85</v>
      </c>
      <c r="D44" s="27">
        <v>28.026428571</v>
      </c>
      <c r="E44" s="25">
        <v>7000</v>
      </c>
      <c r="F44" s="26">
        <v>1961.85</v>
      </c>
      <c r="G44" s="27">
        <v>28.026428571</v>
      </c>
    </row>
    <row r="45" spans="1:7" x14ac:dyDescent="0.2">
      <c r="A45" s="24" t="s">
        <v>44</v>
      </c>
      <c r="B45" s="25">
        <v>213000</v>
      </c>
      <c r="C45" s="26">
        <v>77921.63</v>
      </c>
      <c r="D45" s="27">
        <v>36.582924882999997</v>
      </c>
      <c r="E45" s="25">
        <v>213000</v>
      </c>
      <c r="F45" s="26">
        <v>77921.63</v>
      </c>
      <c r="G45" s="27">
        <v>36.582924882999997</v>
      </c>
    </row>
    <row r="46" spans="1:7" x14ac:dyDescent="0.2">
      <c r="A46" s="24" t="s">
        <v>45</v>
      </c>
      <c r="B46" s="25">
        <v>68000</v>
      </c>
      <c r="C46" s="26">
        <v>5287.92</v>
      </c>
      <c r="D46" s="27">
        <v>7.7763529409999999</v>
      </c>
      <c r="E46" s="25">
        <v>68000</v>
      </c>
      <c r="F46" s="26">
        <v>5287.92</v>
      </c>
      <c r="G46" s="27">
        <v>7.7763529409999999</v>
      </c>
    </row>
    <row r="47" spans="1:7" ht="21" x14ac:dyDescent="0.2">
      <c r="A47" s="24" t="s">
        <v>49</v>
      </c>
      <c r="B47" s="25">
        <v>5000</v>
      </c>
      <c r="C47" s="36">
        <v>0</v>
      </c>
      <c r="D47" s="37">
        <v>0</v>
      </c>
      <c r="E47" s="25">
        <v>5000</v>
      </c>
      <c r="F47" s="36">
        <v>0</v>
      </c>
      <c r="G47" s="37">
        <v>0</v>
      </c>
    </row>
    <row r="48" spans="1:7" ht="21" x14ac:dyDescent="0.2">
      <c r="A48" s="24" t="s">
        <v>50</v>
      </c>
      <c r="B48" s="25">
        <v>104000</v>
      </c>
      <c r="C48" s="26">
        <v>54059</v>
      </c>
      <c r="D48" s="27">
        <v>51.979807692000001</v>
      </c>
      <c r="E48" s="25">
        <v>104000</v>
      </c>
      <c r="F48" s="26">
        <v>54059</v>
      </c>
      <c r="G48" s="27">
        <v>51.979807692000001</v>
      </c>
    </row>
    <row r="49" spans="1:7" x14ac:dyDescent="0.2">
      <c r="A49" s="20" t="s">
        <v>10</v>
      </c>
      <c r="B49" s="21">
        <v>442470</v>
      </c>
      <c r="C49" s="22">
        <v>122233.97</v>
      </c>
      <c r="D49" s="23">
        <v>27.625368951999999</v>
      </c>
      <c r="E49" s="21">
        <v>442470</v>
      </c>
      <c r="F49" s="22">
        <v>122233.97</v>
      </c>
      <c r="G49" s="23">
        <v>27.625368951999999</v>
      </c>
    </row>
    <row r="50" spans="1:7" ht="21" x14ac:dyDescent="0.2">
      <c r="A50" s="24" t="s">
        <v>51</v>
      </c>
      <c r="B50" s="25">
        <v>222470</v>
      </c>
      <c r="C50" s="26">
        <v>85733.33</v>
      </c>
      <c r="D50" s="27">
        <v>38.537029711999999</v>
      </c>
      <c r="E50" s="25">
        <v>222470</v>
      </c>
      <c r="F50" s="26">
        <v>85733.33</v>
      </c>
      <c r="G50" s="27">
        <v>38.537029711999999</v>
      </c>
    </row>
    <row r="51" spans="1:7" ht="21" x14ac:dyDescent="0.2">
      <c r="A51" s="24" t="s">
        <v>52</v>
      </c>
      <c r="B51" s="25">
        <v>220000</v>
      </c>
      <c r="C51" s="26">
        <v>36500.639999999999</v>
      </c>
      <c r="D51" s="27">
        <v>16.591200000000001</v>
      </c>
      <c r="E51" s="25">
        <v>220000</v>
      </c>
      <c r="F51" s="26">
        <v>36500.639999999999</v>
      </c>
      <c r="G51" s="27">
        <v>16.591200000000001</v>
      </c>
    </row>
    <row r="52" spans="1:7" x14ac:dyDescent="0.2">
      <c r="A52" s="20" t="s">
        <v>53</v>
      </c>
      <c r="B52" s="21">
        <v>2322500</v>
      </c>
      <c r="C52" s="22">
        <v>706632.99</v>
      </c>
      <c r="D52" s="23">
        <v>30.425532400000002</v>
      </c>
      <c r="E52" s="21">
        <v>2322500</v>
      </c>
      <c r="F52" s="22">
        <v>706632.99</v>
      </c>
      <c r="G52" s="23">
        <v>30.425532400000002</v>
      </c>
    </row>
    <row r="53" spans="1:7" x14ac:dyDescent="0.2">
      <c r="A53" s="24" t="s">
        <v>54</v>
      </c>
      <c r="B53" s="25">
        <v>1776500</v>
      </c>
      <c r="C53" s="26">
        <v>586031.84</v>
      </c>
      <c r="D53" s="27">
        <v>32.988001126</v>
      </c>
      <c r="E53" s="25">
        <v>1776500</v>
      </c>
      <c r="F53" s="26">
        <v>586031.84</v>
      </c>
      <c r="G53" s="27">
        <v>32.988001126</v>
      </c>
    </row>
    <row r="54" spans="1:7" x14ac:dyDescent="0.2">
      <c r="A54" s="24" t="s">
        <v>55</v>
      </c>
      <c r="B54" s="25">
        <v>541000</v>
      </c>
      <c r="C54" s="26">
        <v>120601.15</v>
      </c>
      <c r="D54" s="27">
        <v>22.292264325000001</v>
      </c>
      <c r="E54" s="25">
        <v>541000</v>
      </c>
      <c r="F54" s="26">
        <v>120601.15</v>
      </c>
      <c r="G54" s="27">
        <v>22.292264325000001</v>
      </c>
    </row>
    <row r="55" spans="1:7" x14ac:dyDescent="0.2">
      <c r="A55" s="24" t="s">
        <v>57</v>
      </c>
      <c r="B55" s="25">
        <v>5000</v>
      </c>
      <c r="C55" s="36">
        <v>0</v>
      </c>
      <c r="D55" s="37">
        <v>0</v>
      </c>
      <c r="E55" s="25">
        <v>5000</v>
      </c>
      <c r="F55" s="36">
        <v>0</v>
      </c>
      <c r="G55" s="37">
        <v>0</v>
      </c>
    </row>
    <row r="56" spans="1:7" ht="22.5" x14ac:dyDescent="0.2">
      <c r="A56" s="20" t="s">
        <v>58</v>
      </c>
      <c r="B56" s="21">
        <v>206328</v>
      </c>
      <c r="C56" s="22">
        <v>125030.37</v>
      </c>
      <c r="D56" s="23">
        <v>60.597868441999999</v>
      </c>
      <c r="E56" s="21">
        <v>206328</v>
      </c>
      <c r="F56" s="22">
        <v>125030.37</v>
      </c>
      <c r="G56" s="23">
        <v>60.597868441999999</v>
      </c>
    </row>
    <row r="57" spans="1:7" ht="21" x14ac:dyDescent="0.2">
      <c r="A57" s="24" t="s">
        <v>59</v>
      </c>
      <c r="B57" s="25">
        <v>205000</v>
      </c>
      <c r="C57" s="26">
        <v>123729.11</v>
      </c>
      <c r="D57" s="27">
        <v>60.355663415000002</v>
      </c>
      <c r="E57" s="25">
        <v>205000</v>
      </c>
      <c r="F57" s="26">
        <v>123729.11</v>
      </c>
      <c r="G57" s="27">
        <v>60.355663415000002</v>
      </c>
    </row>
    <row r="58" spans="1:7" ht="21" x14ac:dyDescent="0.2">
      <c r="A58" s="24" t="s">
        <v>183</v>
      </c>
      <c r="B58" s="25">
        <v>1328</v>
      </c>
      <c r="C58" s="26">
        <v>1301.26</v>
      </c>
      <c r="D58" s="27">
        <v>97.986445782999994</v>
      </c>
      <c r="E58" s="25">
        <v>1328</v>
      </c>
      <c r="F58" s="26">
        <v>1301.26</v>
      </c>
      <c r="G58" s="27">
        <v>97.986445782999994</v>
      </c>
    </row>
    <row r="59" spans="1:7" x14ac:dyDescent="0.2">
      <c r="A59" s="19" t="s">
        <v>61</v>
      </c>
      <c r="B59" s="16">
        <v>3060</v>
      </c>
      <c r="C59" s="39">
        <v>0</v>
      </c>
      <c r="D59" s="40">
        <v>0</v>
      </c>
      <c r="E59" s="16">
        <v>3060</v>
      </c>
      <c r="F59" s="39">
        <v>0</v>
      </c>
      <c r="G59" s="40">
        <v>0</v>
      </c>
    </row>
    <row r="60" spans="1:7" x14ac:dyDescent="0.2">
      <c r="A60" s="20" t="s">
        <v>62</v>
      </c>
      <c r="B60" s="21">
        <v>3060</v>
      </c>
      <c r="C60" s="34">
        <v>0</v>
      </c>
      <c r="D60" s="35">
        <v>0</v>
      </c>
      <c r="E60" s="21">
        <v>3060</v>
      </c>
      <c r="F60" s="34">
        <v>0</v>
      </c>
      <c r="G60" s="35">
        <v>0</v>
      </c>
    </row>
    <row r="61" spans="1:7" x14ac:dyDescent="0.2">
      <c r="A61" s="24" t="s">
        <v>6</v>
      </c>
      <c r="B61" s="25">
        <v>3060</v>
      </c>
      <c r="C61" s="36">
        <v>0</v>
      </c>
      <c r="D61" s="37">
        <v>0</v>
      </c>
      <c r="E61" s="25">
        <v>3060</v>
      </c>
      <c r="F61" s="36">
        <v>0</v>
      </c>
      <c r="G61" s="37">
        <v>0</v>
      </c>
    </row>
    <row r="62" spans="1:7" x14ac:dyDescent="0.2">
      <c r="A62" s="19" t="s">
        <v>63</v>
      </c>
      <c r="B62" s="16">
        <v>194397017</v>
      </c>
      <c r="C62" s="17">
        <v>104610290.06999999</v>
      </c>
      <c r="D62" s="18">
        <v>53.812703345000003</v>
      </c>
      <c r="E62" s="16">
        <v>59501777</v>
      </c>
      <c r="F62" s="17">
        <v>35494581.619999997</v>
      </c>
      <c r="G62" s="18">
        <v>59.652977456000002</v>
      </c>
    </row>
    <row r="63" spans="1:7" x14ac:dyDescent="0.2">
      <c r="A63" s="20" t="s">
        <v>64</v>
      </c>
      <c r="B63" s="21">
        <v>187935776</v>
      </c>
      <c r="C63" s="22">
        <v>101928407.48999999</v>
      </c>
      <c r="D63" s="23">
        <v>54.235765886999999</v>
      </c>
      <c r="E63" s="21">
        <v>58774091</v>
      </c>
      <c r="F63" s="22">
        <v>35437531.07</v>
      </c>
      <c r="G63" s="23">
        <v>60.294477493000002</v>
      </c>
    </row>
    <row r="64" spans="1:7" ht="21" x14ac:dyDescent="0.2">
      <c r="A64" s="24" t="s">
        <v>65</v>
      </c>
      <c r="B64" s="25">
        <v>63017771</v>
      </c>
      <c r="C64" s="26">
        <v>32497189.48</v>
      </c>
      <c r="D64" s="27">
        <v>51.568294092999999</v>
      </c>
      <c r="E64" s="25">
        <v>27236719</v>
      </c>
      <c r="F64" s="26">
        <v>14665150.529999999</v>
      </c>
      <c r="G64" s="27">
        <v>53.843308108999999</v>
      </c>
    </row>
    <row r="65" spans="1:7" ht="22.5" x14ac:dyDescent="0.2">
      <c r="A65" s="28" t="s">
        <v>66</v>
      </c>
      <c r="B65" s="29">
        <v>35781052</v>
      </c>
      <c r="C65" s="30">
        <v>17832038.949999999</v>
      </c>
      <c r="D65" s="31">
        <v>49.836541838000002</v>
      </c>
      <c r="E65" s="29"/>
      <c r="F65" s="32">
        <v>0</v>
      </c>
      <c r="G65" s="45" t="s">
        <v>4</v>
      </c>
    </row>
    <row r="66" spans="1:7" ht="22.5" x14ac:dyDescent="0.2">
      <c r="A66" s="28" t="s">
        <v>67</v>
      </c>
      <c r="B66" s="29">
        <v>27236719</v>
      </c>
      <c r="C66" s="30">
        <v>14665150.529999999</v>
      </c>
      <c r="D66" s="31">
        <v>53.843308108999999</v>
      </c>
      <c r="E66" s="29">
        <v>27236719</v>
      </c>
      <c r="F66" s="30">
        <v>14665150.529999999</v>
      </c>
      <c r="G66" s="31">
        <v>53.843308108999999</v>
      </c>
    </row>
    <row r="67" spans="1:7" x14ac:dyDescent="0.2">
      <c r="A67" s="24" t="s">
        <v>185</v>
      </c>
      <c r="B67" s="25">
        <v>1152000</v>
      </c>
      <c r="C67" s="26">
        <v>864330.95</v>
      </c>
      <c r="D67" s="27">
        <v>75.028728298999994</v>
      </c>
      <c r="E67" s="25">
        <v>1152000</v>
      </c>
      <c r="F67" s="26">
        <v>864330.95</v>
      </c>
      <c r="G67" s="27">
        <v>75.028728298999994</v>
      </c>
    </row>
    <row r="68" spans="1:7" x14ac:dyDescent="0.2">
      <c r="A68" s="28" t="s">
        <v>186</v>
      </c>
      <c r="B68" s="29">
        <v>1152000</v>
      </c>
      <c r="C68" s="30">
        <v>864330.95</v>
      </c>
      <c r="D68" s="31">
        <v>75.028728298999994</v>
      </c>
      <c r="E68" s="29">
        <v>1152000</v>
      </c>
      <c r="F68" s="30">
        <v>864330.95</v>
      </c>
      <c r="G68" s="31">
        <v>75.028728298999994</v>
      </c>
    </row>
    <row r="69" spans="1:7" ht="21" x14ac:dyDescent="0.2">
      <c r="A69" s="24" t="s">
        <v>68</v>
      </c>
      <c r="B69" s="25">
        <v>1859228</v>
      </c>
      <c r="C69" s="26">
        <v>960857.56</v>
      </c>
      <c r="D69" s="27">
        <v>51.680458770999998</v>
      </c>
      <c r="E69" s="25"/>
      <c r="F69" s="25"/>
      <c r="G69" s="25"/>
    </row>
    <row r="70" spans="1:7" ht="22.5" x14ac:dyDescent="0.2">
      <c r="A70" s="28" t="s">
        <v>69</v>
      </c>
      <c r="B70" s="29">
        <v>1859228</v>
      </c>
      <c r="C70" s="30">
        <v>960857.56</v>
      </c>
      <c r="D70" s="31">
        <v>51.680458770999998</v>
      </c>
      <c r="E70" s="29"/>
      <c r="F70" s="29"/>
      <c r="G70" s="29"/>
    </row>
    <row r="71" spans="1:7" x14ac:dyDescent="0.2">
      <c r="A71" s="24" t="s">
        <v>70</v>
      </c>
      <c r="B71" s="25">
        <v>53451765</v>
      </c>
      <c r="C71" s="26">
        <v>28385695.989999998</v>
      </c>
      <c r="D71" s="27">
        <v>53.105254784000003</v>
      </c>
      <c r="E71" s="25">
        <v>6280798</v>
      </c>
      <c r="F71" s="26">
        <v>4204231.6900000004</v>
      </c>
      <c r="G71" s="27">
        <v>66.937858692000006</v>
      </c>
    </row>
    <row r="72" spans="1:7" x14ac:dyDescent="0.2">
      <c r="A72" s="28" t="s">
        <v>71</v>
      </c>
      <c r="B72" s="29">
        <v>47170967</v>
      </c>
      <c r="C72" s="30">
        <v>24181464.300000001</v>
      </c>
      <c r="D72" s="31">
        <v>51.263448341</v>
      </c>
      <c r="E72" s="29"/>
      <c r="F72" s="29"/>
      <c r="G72" s="29"/>
    </row>
    <row r="73" spans="1:7" x14ac:dyDescent="0.2">
      <c r="A73" s="28" t="s">
        <v>72</v>
      </c>
      <c r="B73" s="29">
        <v>6280798</v>
      </c>
      <c r="C73" s="30">
        <v>4204231.6900000004</v>
      </c>
      <c r="D73" s="31">
        <v>66.937858692000006</v>
      </c>
      <c r="E73" s="29">
        <v>6280798</v>
      </c>
      <c r="F73" s="30">
        <v>4204231.6900000004</v>
      </c>
      <c r="G73" s="31">
        <v>66.937858692000006</v>
      </c>
    </row>
    <row r="74" spans="1:7" x14ac:dyDescent="0.2">
      <c r="A74" s="24" t="s">
        <v>73</v>
      </c>
      <c r="B74" s="25">
        <v>18668368</v>
      </c>
      <c r="C74" s="26">
        <v>10933861.300000001</v>
      </c>
      <c r="D74" s="27">
        <v>58.568918826000001</v>
      </c>
      <c r="E74" s="25">
        <v>4318725</v>
      </c>
      <c r="F74" s="26">
        <v>2790709.08</v>
      </c>
      <c r="G74" s="27">
        <v>64.618818748999999</v>
      </c>
    </row>
    <row r="75" spans="1:7" x14ac:dyDescent="0.2">
      <c r="A75" s="28" t="s">
        <v>74</v>
      </c>
      <c r="B75" s="29">
        <v>14349643</v>
      </c>
      <c r="C75" s="30">
        <v>8143152.2199999997</v>
      </c>
      <c r="D75" s="31">
        <v>56.748117147999999</v>
      </c>
      <c r="E75" s="29"/>
      <c r="F75" s="29"/>
      <c r="G75" s="29"/>
    </row>
    <row r="76" spans="1:7" ht="22.5" x14ac:dyDescent="0.2">
      <c r="A76" s="28" t="s">
        <v>75</v>
      </c>
      <c r="B76" s="29">
        <v>4318725</v>
      </c>
      <c r="C76" s="30">
        <v>2790709.08</v>
      </c>
      <c r="D76" s="31">
        <v>64.618818748999999</v>
      </c>
      <c r="E76" s="29">
        <v>4318725</v>
      </c>
      <c r="F76" s="30">
        <v>2790709.08</v>
      </c>
      <c r="G76" s="31">
        <v>64.618818748999999</v>
      </c>
    </row>
    <row r="77" spans="1:7" ht="21" x14ac:dyDescent="0.2">
      <c r="A77" s="24" t="s">
        <v>76</v>
      </c>
      <c r="B77" s="25">
        <v>3046812</v>
      </c>
      <c r="C77" s="26">
        <v>1708859.87</v>
      </c>
      <c r="D77" s="27">
        <v>56.086816974999998</v>
      </c>
      <c r="E77" s="25"/>
      <c r="F77" s="25"/>
      <c r="G77" s="25"/>
    </row>
    <row r="78" spans="1:7" x14ac:dyDescent="0.2">
      <c r="A78" s="24" t="s">
        <v>79</v>
      </c>
      <c r="B78" s="25">
        <v>6233785</v>
      </c>
      <c r="C78" s="26">
        <v>3373015.63</v>
      </c>
      <c r="D78" s="27">
        <v>54.108629508</v>
      </c>
      <c r="E78" s="25"/>
      <c r="F78" s="25"/>
      <c r="G78" s="25"/>
    </row>
    <row r="79" spans="1:7" ht="21" x14ac:dyDescent="0.2">
      <c r="A79" s="24" t="s">
        <v>80</v>
      </c>
      <c r="B79" s="25">
        <v>2392084</v>
      </c>
      <c r="C79" s="26">
        <v>346221.5</v>
      </c>
      <c r="D79" s="27">
        <v>14.473634705</v>
      </c>
      <c r="E79" s="25">
        <v>300000</v>
      </c>
      <c r="F79" s="26">
        <v>26857</v>
      </c>
      <c r="G79" s="27">
        <v>8.9523333330000003</v>
      </c>
    </row>
    <row r="80" spans="1:7" ht="21" x14ac:dyDescent="0.2">
      <c r="A80" s="24" t="s">
        <v>81</v>
      </c>
      <c r="B80" s="25">
        <v>183769</v>
      </c>
      <c r="C80" s="26">
        <v>48030</v>
      </c>
      <c r="D80" s="27">
        <v>26.136073005</v>
      </c>
      <c r="E80" s="25"/>
      <c r="F80" s="25"/>
      <c r="G80" s="25"/>
    </row>
    <row r="81" spans="1:7" x14ac:dyDescent="0.2">
      <c r="A81" s="24" t="s">
        <v>7</v>
      </c>
      <c r="B81" s="25">
        <v>1080000</v>
      </c>
      <c r="C81" s="26">
        <v>501155.25</v>
      </c>
      <c r="D81" s="27">
        <v>46.403263889000002</v>
      </c>
      <c r="E81" s="25">
        <v>1080000</v>
      </c>
      <c r="F81" s="26">
        <v>501155.25</v>
      </c>
      <c r="G81" s="27">
        <v>46.403263889000002</v>
      </c>
    </row>
    <row r="82" spans="1:7" x14ac:dyDescent="0.2">
      <c r="A82" s="24" t="s">
        <v>9</v>
      </c>
      <c r="B82" s="25">
        <v>748068</v>
      </c>
      <c r="C82" s="26">
        <v>480503.01</v>
      </c>
      <c r="D82" s="27">
        <v>64.232530999999994</v>
      </c>
      <c r="E82" s="25">
        <v>678746</v>
      </c>
      <c r="F82" s="26">
        <v>449422.47</v>
      </c>
      <c r="G82" s="27">
        <v>66.213645458000002</v>
      </c>
    </row>
    <row r="83" spans="1:7" ht="21" x14ac:dyDescent="0.2">
      <c r="A83" s="24" t="s">
        <v>83</v>
      </c>
      <c r="B83" s="25">
        <v>27953184</v>
      </c>
      <c r="C83" s="26">
        <v>17820056.379999999</v>
      </c>
      <c r="D83" s="27">
        <v>63.749647910999997</v>
      </c>
      <c r="E83" s="25">
        <v>17563590</v>
      </c>
      <c r="F83" s="26">
        <v>11772164.18</v>
      </c>
      <c r="G83" s="27">
        <v>67.025956425000004</v>
      </c>
    </row>
    <row r="84" spans="1:7" ht="33.75" x14ac:dyDescent="0.2">
      <c r="A84" s="28" t="s">
        <v>84</v>
      </c>
      <c r="B84" s="29">
        <v>10389594</v>
      </c>
      <c r="C84" s="30">
        <v>6047892.2000000002</v>
      </c>
      <c r="D84" s="31">
        <v>58.211054253</v>
      </c>
      <c r="E84" s="29"/>
      <c r="F84" s="29"/>
      <c r="G84" s="29"/>
    </row>
    <row r="85" spans="1:7" ht="33.75" x14ac:dyDescent="0.2">
      <c r="A85" s="28" t="s">
        <v>85</v>
      </c>
      <c r="B85" s="29">
        <v>17563590</v>
      </c>
      <c r="C85" s="30">
        <v>11772164.18</v>
      </c>
      <c r="D85" s="31">
        <v>67.025956425000004</v>
      </c>
      <c r="E85" s="29">
        <v>17563590</v>
      </c>
      <c r="F85" s="30">
        <v>11772164.18</v>
      </c>
      <c r="G85" s="31">
        <v>67.025956425000004</v>
      </c>
    </row>
    <row r="86" spans="1:7" x14ac:dyDescent="0.2">
      <c r="A86" s="24" t="s">
        <v>204</v>
      </c>
      <c r="B86" s="25">
        <v>7521815</v>
      </c>
      <c r="C86" s="26">
        <v>3845120.65</v>
      </c>
      <c r="D86" s="27">
        <v>51.119585499000003</v>
      </c>
      <c r="E86" s="25"/>
      <c r="F86" s="25"/>
      <c r="G86" s="25"/>
    </row>
    <row r="87" spans="1:7" x14ac:dyDescent="0.2">
      <c r="A87" s="28" t="s">
        <v>205</v>
      </c>
      <c r="B87" s="29">
        <v>7521815</v>
      </c>
      <c r="C87" s="30">
        <v>3845120.65</v>
      </c>
      <c r="D87" s="31">
        <v>51.119585499000003</v>
      </c>
      <c r="E87" s="29"/>
      <c r="F87" s="29"/>
      <c r="G87" s="29"/>
    </row>
    <row r="88" spans="1:7" ht="21" x14ac:dyDescent="0.2">
      <c r="A88" s="24" t="s">
        <v>86</v>
      </c>
      <c r="B88" s="25">
        <v>627127</v>
      </c>
      <c r="C88" s="26">
        <v>163509.92000000001</v>
      </c>
      <c r="D88" s="27">
        <v>26.072856055999999</v>
      </c>
      <c r="E88" s="25">
        <v>163513</v>
      </c>
      <c r="F88" s="26">
        <v>163509.92000000001</v>
      </c>
      <c r="G88" s="27">
        <v>99.998116358000004</v>
      </c>
    </row>
    <row r="89" spans="1:7" ht="22.5" x14ac:dyDescent="0.2">
      <c r="A89" s="28" t="s">
        <v>87</v>
      </c>
      <c r="B89" s="29">
        <v>463614</v>
      </c>
      <c r="C89" s="32">
        <v>0</v>
      </c>
      <c r="D89" s="33">
        <v>0</v>
      </c>
      <c r="E89" s="29"/>
      <c r="F89" s="29"/>
      <c r="G89" s="29"/>
    </row>
    <row r="90" spans="1:7" ht="33.75" x14ac:dyDescent="0.2">
      <c r="A90" s="28" t="s">
        <v>88</v>
      </c>
      <c r="B90" s="29">
        <v>163513</v>
      </c>
      <c r="C90" s="30">
        <v>163509.92000000001</v>
      </c>
      <c r="D90" s="31">
        <v>99.998116358000004</v>
      </c>
      <c r="E90" s="29">
        <v>163513</v>
      </c>
      <c r="F90" s="30">
        <v>163509.92000000001</v>
      </c>
      <c r="G90" s="31">
        <v>99.998116358000004</v>
      </c>
    </row>
    <row r="91" spans="1:7" ht="22.5" x14ac:dyDescent="0.2">
      <c r="A91" s="20" t="s">
        <v>89</v>
      </c>
      <c r="B91" s="21">
        <v>6461241</v>
      </c>
      <c r="C91" s="22">
        <v>2681882.58</v>
      </c>
      <c r="D91" s="23">
        <v>41.507236458000001</v>
      </c>
      <c r="E91" s="21">
        <v>727686</v>
      </c>
      <c r="F91" s="22">
        <v>57050.55</v>
      </c>
      <c r="G91" s="23">
        <v>7.8399955480000001</v>
      </c>
    </row>
    <row r="92" spans="1:7" x14ac:dyDescent="0.2">
      <c r="A92" s="24" t="s">
        <v>90</v>
      </c>
      <c r="B92" s="25">
        <v>3184631</v>
      </c>
      <c r="C92" s="26">
        <v>1401431.22</v>
      </c>
      <c r="D92" s="27">
        <v>44.006078569000003</v>
      </c>
      <c r="E92" s="25"/>
      <c r="F92" s="25"/>
      <c r="G92" s="25"/>
    </row>
    <row r="93" spans="1:7" ht="21" x14ac:dyDescent="0.2">
      <c r="A93" s="24" t="s">
        <v>91</v>
      </c>
      <c r="B93" s="25">
        <v>14000</v>
      </c>
      <c r="C93" s="36">
        <v>0</v>
      </c>
      <c r="D93" s="37">
        <v>0</v>
      </c>
      <c r="E93" s="25">
        <v>14000</v>
      </c>
      <c r="F93" s="36">
        <v>0</v>
      </c>
      <c r="G93" s="37">
        <v>0</v>
      </c>
    </row>
    <row r="94" spans="1:7" x14ac:dyDescent="0.2">
      <c r="A94" s="24" t="s">
        <v>8</v>
      </c>
      <c r="B94" s="25">
        <v>276457</v>
      </c>
      <c r="C94" s="26">
        <v>46413.1</v>
      </c>
      <c r="D94" s="27">
        <v>16.788542159999999</v>
      </c>
      <c r="E94" s="25">
        <v>130475</v>
      </c>
      <c r="F94" s="36">
        <v>0</v>
      </c>
      <c r="G94" s="37">
        <v>0</v>
      </c>
    </row>
    <row r="95" spans="1:7" ht="21" x14ac:dyDescent="0.2">
      <c r="A95" s="24" t="s">
        <v>92</v>
      </c>
      <c r="B95" s="25">
        <v>419569</v>
      </c>
      <c r="C95" s="26">
        <v>314677</v>
      </c>
      <c r="D95" s="27">
        <v>75.000059585000002</v>
      </c>
      <c r="E95" s="25"/>
      <c r="F95" s="25"/>
      <c r="G95" s="25"/>
    </row>
    <row r="96" spans="1:7" x14ac:dyDescent="0.2">
      <c r="A96" s="24" t="s">
        <v>93</v>
      </c>
      <c r="B96" s="25">
        <v>263211</v>
      </c>
      <c r="C96" s="36">
        <v>0</v>
      </c>
      <c r="D96" s="37">
        <v>0</v>
      </c>
      <c r="E96" s="25">
        <v>263211</v>
      </c>
      <c r="F96" s="36">
        <v>0</v>
      </c>
      <c r="G96" s="37">
        <v>0</v>
      </c>
    </row>
    <row r="97" spans="1:7" ht="31.5" x14ac:dyDescent="0.2">
      <c r="A97" s="24" t="s">
        <v>94</v>
      </c>
      <c r="B97" s="25">
        <v>117510</v>
      </c>
      <c r="C97" s="26">
        <v>56181.39</v>
      </c>
      <c r="D97" s="27">
        <v>47.809880010000001</v>
      </c>
      <c r="E97" s="25">
        <v>70000</v>
      </c>
      <c r="F97" s="26">
        <v>24590.55</v>
      </c>
      <c r="G97" s="27">
        <v>35.129357143</v>
      </c>
    </row>
    <row r="98" spans="1:7" x14ac:dyDescent="0.2">
      <c r="A98" s="24" t="s">
        <v>95</v>
      </c>
      <c r="B98" s="25">
        <v>341000</v>
      </c>
      <c r="C98" s="26">
        <v>45566.39</v>
      </c>
      <c r="D98" s="27">
        <v>13.362577713</v>
      </c>
      <c r="E98" s="25">
        <v>250000</v>
      </c>
      <c r="F98" s="26">
        <v>32460</v>
      </c>
      <c r="G98" s="27">
        <v>12.984</v>
      </c>
    </row>
    <row r="99" spans="1:7" ht="21" x14ac:dyDescent="0.2">
      <c r="A99" s="24" t="s">
        <v>96</v>
      </c>
      <c r="B99" s="25">
        <v>639680</v>
      </c>
      <c r="C99" s="26">
        <v>341989.5</v>
      </c>
      <c r="D99" s="27">
        <v>53.462590669999997</v>
      </c>
      <c r="E99" s="25"/>
      <c r="F99" s="36">
        <v>0</v>
      </c>
      <c r="G99" s="41" t="s">
        <v>4</v>
      </c>
    </row>
    <row r="100" spans="1:7" x14ac:dyDescent="0.2">
      <c r="A100" s="28" t="s">
        <v>97</v>
      </c>
      <c r="B100" s="29">
        <v>100000</v>
      </c>
      <c r="C100" s="30">
        <v>100000</v>
      </c>
      <c r="D100" s="31">
        <v>100</v>
      </c>
      <c r="E100" s="29"/>
      <c r="F100" s="29"/>
      <c r="G100" s="29"/>
    </row>
    <row r="101" spans="1:7" x14ac:dyDescent="0.2">
      <c r="A101" s="28" t="s">
        <v>98</v>
      </c>
      <c r="B101" s="29">
        <v>120680</v>
      </c>
      <c r="C101" s="30">
        <v>17608</v>
      </c>
      <c r="D101" s="31">
        <v>14.590652967</v>
      </c>
      <c r="E101" s="29"/>
      <c r="F101" s="29"/>
      <c r="G101" s="29"/>
    </row>
    <row r="102" spans="1:7" x14ac:dyDescent="0.2">
      <c r="A102" s="28" t="s">
        <v>99</v>
      </c>
      <c r="B102" s="29">
        <v>419000</v>
      </c>
      <c r="C102" s="30">
        <v>224381.5</v>
      </c>
      <c r="D102" s="31">
        <v>53.551670643999998</v>
      </c>
      <c r="E102" s="29"/>
      <c r="F102" s="29"/>
      <c r="G102" s="29"/>
    </row>
    <row r="103" spans="1:7" ht="21" x14ac:dyDescent="0.2">
      <c r="A103" s="24" t="s">
        <v>100</v>
      </c>
      <c r="B103" s="25">
        <v>1001168</v>
      </c>
      <c r="C103" s="26">
        <v>405396.98</v>
      </c>
      <c r="D103" s="27">
        <v>40.492402873000003</v>
      </c>
      <c r="E103" s="46">
        <v>0</v>
      </c>
      <c r="F103" s="36">
        <v>0</v>
      </c>
      <c r="G103" s="41" t="s">
        <v>4</v>
      </c>
    </row>
    <row r="104" spans="1:7" x14ac:dyDescent="0.2">
      <c r="A104" s="28" t="s">
        <v>101</v>
      </c>
      <c r="B104" s="29">
        <v>546292</v>
      </c>
      <c r="C104" s="30">
        <v>220075</v>
      </c>
      <c r="D104" s="31">
        <v>40.285232074</v>
      </c>
      <c r="E104" s="38">
        <v>0</v>
      </c>
      <c r="F104" s="32">
        <v>0</v>
      </c>
      <c r="G104" s="45" t="s">
        <v>4</v>
      </c>
    </row>
    <row r="105" spans="1:7" ht="22.5" x14ac:dyDescent="0.2">
      <c r="A105" s="28" t="s">
        <v>102</v>
      </c>
      <c r="B105" s="29">
        <v>454876</v>
      </c>
      <c r="C105" s="30">
        <v>185321.98</v>
      </c>
      <c r="D105" s="31">
        <v>40.741208593000003</v>
      </c>
      <c r="E105" s="29"/>
      <c r="F105" s="32">
        <v>0</v>
      </c>
      <c r="G105" s="45" t="s">
        <v>4</v>
      </c>
    </row>
    <row r="106" spans="1:7" ht="31.5" x14ac:dyDescent="0.2">
      <c r="A106" s="24" t="s">
        <v>103</v>
      </c>
      <c r="B106" s="25">
        <v>204015</v>
      </c>
      <c r="C106" s="26">
        <v>70227</v>
      </c>
      <c r="D106" s="27">
        <v>34.422468936000001</v>
      </c>
      <c r="E106" s="25"/>
      <c r="F106" s="25"/>
      <c r="G106" s="25"/>
    </row>
    <row r="107" spans="1:7" x14ac:dyDescent="0.2">
      <c r="A107" s="19" t="s">
        <v>104</v>
      </c>
      <c r="B107" s="16">
        <v>23172825</v>
      </c>
      <c r="C107" s="17">
        <v>12785458.699999999</v>
      </c>
      <c r="D107" s="18">
        <v>55.174363505999999</v>
      </c>
      <c r="E107" s="16">
        <v>11563576</v>
      </c>
      <c r="F107" s="17">
        <v>7275229.7999999998</v>
      </c>
      <c r="G107" s="18">
        <v>62.915051538</v>
      </c>
    </row>
    <row r="108" spans="1:7" x14ac:dyDescent="0.2">
      <c r="A108" s="20" t="s">
        <v>105</v>
      </c>
      <c r="B108" s="21">
        <v>1391154</v>
      </c>
      <c r="C108" s="22">
        <v>579290.1</v>
      </c>
      <c r="D108" s="23">
        <v>41.640975765</v>
      </c>
      <c r="E108" s="21">
        <v>1391154</v>
      </c>
      <c r="F108" s="22">
        <v>579290.1</v>
      </c>
      <c r="G108" s="23">
        <v>41.640975765</v>
      </c>
    </row>
    <row r="109" spans="1:7" ht="21" x14ac:dyDescent="0.2">
      <c r="A109" s="24" t="s">
        <v>106</v>
      </c>
      <c r="B109" s="25">
        <v>1391154</v>
      </c>
      <c r="C109" s="26">
        <v>579290.1</v>
      </c>
      <c r="D109" s="27">
        <v>41.640975765</v>
      </c>
      <c r="E109" s="25">
        <v>1391154</v>
      </c>
      <c r="F109" s="26">
        <v>579290.1</v>
      </c>
      <c r="G109" s="27">
        <v>41.640975765</v>
      </c>
    </row>
    <row r="110" spans="1:7" ht="22.5" x14ac:dyDescent="0.2">
      <c r="A110" s="28" t="s">
        <v>106</v>
      </c>
      <c r="B110" s="29">
        <v>1391154</v>
      </c>
      <c r="C110" s="30">
        <v>579290.1</v>
      </c>
      <c r="D110" s="31">
        <v>41.640975765</v>
      </c>
      <c r="E110" s="29">
        <v>1391154</v>
      </c>
      <c r="F110" s="30">
        <v>579290.1</v>
      </c>
      <c r="G110" s="31">
        <v>41.640975765</v>
      </c>
    </row>
    <row r="111" spans="1:7" x14ac:dyDescent="0.2">
      <c r="A111" s="20" t="s">
        <v>107</v>
      </c>
      <c r="B111" s="21">
        <v>12142552</v>
      </c>
      <c r="C111" s="22">
        <v>6615366.04</v>
      </c>
      <c r="D111" s="23">
        <v>54.480854106999999</v>
      </c>
      <c r="E111" s="21">
        <v>2405350</v>
      </c>
      <c r="F111" s="22">
        <v>1963651.67</v>
      </c>
      <c r="G111" s="23">
        <v>81.636837466000003</v>
      </c>
    </row>
    <row r="112" spans="1:7" ht="31.5" x14ac:dyDescent="0.2">
      <c r="A112" s="24" t="s">
        <v>108</v>
      </c>
      <c r="B112" s="25">
        <v>8000</v>
      </c>
      <c r="C112" s="36">
        <v>0</v>
      </c>
      <c r="D112" s="37">
        <v>0</v>
      </c>
      <c r="E112" s="25">
        <v>8000</v>
      </c>
      <c r="F112" s="36">
        <v>0</v>
      </c>
      <c r="G112" s="37">
        <v>0</v>
      </c>
    </row>
    <row r="113" spans="1:7" ht="21" x14ac:dyDescent="0.2">
      <c r="A113" s="24" t="s">
        <v>111</v>
      </c>
      <c r="B113" s="25">
        <v>2122851</v>
      </c>
      <c r="C113" s="26">
        <v>1974557.1</v>
      </c>
      <c r="D113" s="27">
        <v>93.014399032</v>
      </c>
      <c r="E113" s="25">
        <v>2082000</v>
      </c>
      <c r="F113" s="26">
        <v>1933891.68</v>
      </c>
      <c r="G113" s="27">
        <v>92.886247839000006</v>
      </c>
    </row>
    <row r="114" spans="1:7" ht="21" x14ac:dyDescent="0.2">
      <c r="A114" s="24" t="s">
        <v>112</v>
      </c>
      <c r="B114" s="25">
        <v>7327833</v>
      </c>
      <c r="C114" s="26">
        <v>3615667.43</v>
      </c>
      <c r="D114" s="27">
        <v>49.34156428</v>
      </c>
      <c r="E114" s="25"/>
      <c r="F114" s="25"/>
      <c r="G114" s="25"/>
    </row>
    <row r="115" spans="1:7" ht="31.5" x14ac:dyDescent="0.2">
      <c r="A115" s="24" t="s">
        <v>113</v>
      </c>
      <c r="B115" s="25">
        <v>1123324</v>
      </c>
      <c r="C115" s="26">
        <v>579063.64</v>
      </c>
      <c r="D115" s="27">
        <v>51.549120289000001</v>
      </c>
      <c r="E115" s="25"/>
      <c r="F115" s="25"/>
      <c r="G115" s="25"/>
    </row>
    <row r="116" spans="1:7" ht="31.5" x14ac:dyDescent="0.2">
      <c r="A116" s="24" t="s">
        <v>114</v>
      </c>
      <c r="B116" s="25">
        <v>423958</v>
      </c>
      <c r="C116" s="26">
        <v>116311.1</v>
      </c>
      <c r="D116" s="27">
        <v>27.434580784000001</v>
      </c>
      <c r="E116" s="25"/>
      <c r="F116" s="25"/>
      <c r="G116" s="25"/>
    </row>
    <row r="117" spans="1:7" ht="21" x14ac:dyDescent="0.2">
      <c r="A117" s="24" t="s">
        <v>115</v>
      </c>
      <c r="B117" s="25">
        <v>375550</v>
      </c>
      <c r="C117" s="26">
        <v>35256.949999999997</v>
      </c>
      <c r="D117" s="27">
        <v>9.3880841430000004</v>
      </c>
      <c r="E117" s="25">
        <v>315350</v>
      </c>
      <c r="F117" s="26">
        <v>29759.99</v>
      </c>
      <c r="G117" s="27">
        <v>9.4371301729999999</v>
      </c>
    </row>
    <row r="118" spans="1:7" x14ac:dyDescent="0.2">
      <c r="A118" s="24" t="s">
        <v>116</v>
      </c>
      <c r="B118" s="25">
        <v>725746</v>
      </c>
      <c r="C118" s="26">
        <v>294509.82</v>
      </c>
      <c r="D118" s="27">
        <v>40.580288420000002</v>
      </c>
      <c r="E118" s="25"/>
      <c r="F118" s="25"/>
      <c r="G118" s="25"/>
    </row>
    <row r="119" spans="1:7" x14ac:dyDescent="0.2">
      <c r="A119" s="28" t="s">
        <v>117</v>
      </c>
      <c r="B119" s="29">
        <v>75746</v>
      </c>
      <c r="C119" s="30">
        <v>18497.16</v>
      </c>
      <c r="D119" s="31">
        <v>24.419982572999999</v>
      </c>
      <c r="E119" s="29"/>
      <c r="F119" s="29"/>
      <c r="G119" s="29"/>
    </row>
    <row r="120" spans="1:7" x14ac:dyDescent="0.2">
      <c r="A120" s="28" t="s">
        <v>118</v>
      </c>
      <c r="B120" s="29">
        <v>650000</v>
      </c>
      <c r="C120" s="30">
        <v>276012.65999999997</v>
      </c>
      <c r="D120" s="31">
        <v>42.463486154000002</v>
      </c>
      <c r="E120" s="29"/>
      <c r="F120" s="29"/>
      <c r="G120" s="29"/>
    </row>
    <row r="121" spans="1:7" x14ac:dyDescent="0.2">
      <c r="A121" s="24" t="s">
        <v>119</v>
      </c>
      <c r="B121" s="25">
        <v>35290</v>
      </c>
      <c r="C121" s="36">
        <v>0</v>
      </c>
      <c r="D121" s="37">
        <v>0</v>
      </c>
      <c r="E121" s="25"/>
      <c r="F121" s="25"/>
      <c r="G121" s="25"/>
    </row>
    <row r="122" spans="1:7" ht="22.5" x14ac:dyDescent="0.2">
      <c r="A122" s="20" t="s">
        <v>120</v>
      </c>
      <c r="B122" s="21">
        <v>9639119</v>
      </c>
      <c r="C122" s="22">
        <v>5590802.5599999996</v>
      </c>
      <c r="D122" s="23">
        <v>58.001177908000003</v>
      </c>
      <c r="E122" s="21">
        <v>7767072</v>
      </c>
      <c r="F122" s="22">
        <v>4732288.03</v>
      </c>
      <c r="G122" s="23">
        <v>60.927567428000003</v>
      </c>
    </row>
    <row r="123" spans="1:7" x14ac:dyDescent="0.2">
      <c r="A123" s="24" t="s">
        <v>121</v>
      </c>
      <c r="B123" s="25">
        <v>1753443</v>
      </c>
      <c r="C123" s="26">
        <v>811654.7</v>
      </c>
      <c r="D123" s="27">
        <v>46.289197881</v>
      </c>
      <c r="E123" s="25"/>
      <c r="F123" s="36">
        <v>0</v>
      </c>
      <c r="G123" s="41" t="s">
        <v>4</v>
      </c>
    </row>
    <row r="124" spans="1:7" ht="21" x14ac:dyDescent="0.2">
      <c r="A124" s="24" t="s">
        <v>122</v>
      </c>
      <c r="B124" s="25">
        <v>6862554</v>
      </c>
      <c r="C124" s="26">
        <v>4274290.04</v>
      </c>
      <c r="D124" s="27">
        <v>62.284246361000001</v>
      </c>
      <c r="E124" s="25">
        <v>6862554</v>
      </c>
      <c r="F124" s="26">
        <v>4274290.04</v>
      </c>
      <c r="G124" s="27">
        <v>62.284246361000001</v>
      </c>
    </row>
    <row r="125" spans="1:7" x14ac:dyDescent="0.2">
      <c r="A125" s="24" t="s">
        <v>123</v>
      </c>
      <c r="B125" s="25">
        <v>730394</v>
      </c>
      <c r="C125" s="26">
        <v>381121.43</v>
      </c>
      <c r="D125" s="27">
        <v>52.180252027999998</v>
      </c>
      <c r="E125" s="25">
        <v>730394</v>
      </c>
      <c r="F125" s="26">
        <v>381121.43</v>
      </c>
      <c r="G125" s="27">
        <v>52.180252027999998</v>
      </c>
    </row>
    <row r="126" spans="1:7" ht="42" x14ac:dyDescent="0.2">
      <c r="A126" s="24" t="s">
        <v>124</v>
      </c>
      <c r="B126" s="25">
        <v>292728</v>
      </c>
      <c r="C126" s="26">
        <v>123736.39</v>
      </c>
      <c r="D126" s="27">
        <v>42.270090322999998</v>
      </c>
      <c r="E126" s="25">
        <v>174124</v>
      </c>
      <c r="F126" s="26">
        <v>76876.56</v>
      </c>
      <c r="G126" s="27">
        <v>44.150467483</v>
      </c>
    </row>
    <row r="127" spans="1:7" ht="22.5" x14ac:dyDescent="0.2">
      <c r="A127" s="19" t="s">
        <v>125</v>
      </c>
      <c r="B127" s="16">
        <v>16257600</v>
      </c>
      <c r="C127" s="17">
        <v>7963983.29</v>
      </c>
      <c r="D127" s="18">
        <v>48.986217461000003</v>
      </c>
      <c r="E127" s="16">
        <v>16243600</v>
      </c>
      <c r="F127" s="17">
        <v>7956483.29</v>
      </c>
      <c r="G127" s="18">
        <v>48.982265568999999</v>
      </c>
    </row>
    <row r="128" spans="1:7" x14ac:dyDescent="0.2">
      <c r="A128" s="20" t="s">
        <v>126</v>
      </c>
      <c r="B128" s="21">
        <v>2044835</v>
      </c>
      <c r="C128" s="22">
        <v>547518.29</v>
      </c>
      <c r="D128" s="23">
        <v>26.775670898000001</v>
      </c>
      <c r="E128" s="21">
        <v>2030835</v>
      </c>
      <c r="F128" s="22">
        <v>540018.29</v>
      </c>
      <c r="G128" s="23">
        <v>26.590948551</v>
      </c>
    </row>
    <row r="129" spans="1:7" x14ac:dyDescent="0.2">
      <c r="A129" s="24" t="s">
        <v>127</v>
      </c>
      <c r="B129" s="25">
        <v>2044835</v>
      </c>
      <c r="C129" s="26">
        <v>547518.29</v>
      </c>
      <c r="D129" s="27">
        <v>26.775670898000001</v>
      </c>
      <c r="E129" s="25">
        <v>2030835</v>
      </c>
      <c r="F129" s="26">
        <v>540018.29</v>
      </c>
      <c r="G129" s="27">
        <v>26.590948551</v>
      </c>
    </row>
    <row r="130" spans="1:7" x14ac:dyDescent="0.2">
      <c r="A130" s="20" t="s">
        <v>129</v>
      </c>
      <c r="B130" s="21">
        <v>14132765</v>
      </c>
      <c r="C130" s="22">
        <v>7366640</v>
      </c>
      <c r="D130" s="23">
        <v>52.124548875999999</v>
      </c>
      <c r="E130" s="21">
        <v>14132765</v>
      </c>
      <c r="F130" s="22">
        <v>7366640</v>
      </c>
      <c r="G130" s="23">
        <v>52.124548875999999</v>
      </c>
    </row>
    <row r="131" spans="1:7" ht="21" x14ac:dyDescent="0.2">
      <c r="A131" s="24" t="s">
        <v>130</v>
      </c>
      <c r="B131" s="25">
        <v>7019000</v>
      </c>
      <c r="C131" s="26">
        <v>3824000</v>
      </c>
      <c r="D131" s="27">
        <v>54.480695255999997</v>
      </c>
      <c r="E131" s="25">
        <v>7019000</v>
      </c>
      <c r="F131" s="26">
        <v>3824000</v>
      </c>
      <c r="G131" s="27">
        <v>54.480695255999997</v>
      </c>
    </row>
    <row r="132" spans="1:7" x14ac:dyDescent="0.2">
      <c r="A132" s="28" t="s">
        <v>418</v>
      </c>
      <c r="B132" s="29">
        <v>7019000</v>
      </c>
      <c r="C132" s="30">
        <v>3824000</v>
      </c>
      <c r="D132" s="31">
        <v>54.480695255999997</v>
      </c>
      <c r="E132" s="29">
        <v>7019000</v>
      </c>
      <c r="F132" s="30">
        <v>3824000</v>
      </c>
      <c r="G132" s="31">
        <v>54.480695255999997</v>
      </c>
    </row>
    <row r="133" spans="1:7" ht="21" x14ac:dyDescent="0.2">
      <c r="A133" s="24" t="s">
        <v>132</v>
      </c>
      <c r="B133" s="25">
        <v>7113765</v>
      </c>
      <c r="C133" s="26">
        <v>3542640</v>
      </c>
      <c r="D133" s="27">
        <v>49.799789562999997</v>
      </c>
      <c r="E133" s="25">
        <v>7113765</v>
      </c>
      <c r="F133" s="26">
        <v>3542640</v>
      </c>
      <c r="G133" s="27">
        <v>49.799789562999997</v>
      </c>
    </row>
    <row r="134" spans="1:7" x14ac:dyDescent="0.2">
      <c r="A134" s="28" t="s">
        <v>440</v>
      </c>
      <c r="B134" s="29">
        <v>7113765</v>
      </c>
      <c r="C134" s="30">
        <v>3542640</v>
      </c>
      <c r="D134" s="31">
        <v>49.799789562999997</v>
      </c>
      <c r="E134" s="29">
        <v>7113765</v>
      </c>
      <c r="F134" s="30">
        <v>3542640</v>
      </c>
      <c r="G134" s="31">
        <v>49.799789562999997</v>
      </c>
    </row>
    <row r="135" spans="1:7" x14ac:dyDescent="0.2">
      <c r="A135" s="20" t="s">
        <v>134</v>
      </c>
      <c r="B135" s="21">
        <v>80000</v>
      </c>
      <c r="C135" s="22">
        <v>49825</v>
      </c>
      <c r="D135" s="23">
        <v>62.28125</v>
      </c>
      <c r="E135" s="21">
        <v>80000</v>
      </c>
      <c r="F135" s="22">
        <v>49825</v>
      </c>
      <c r="G135" s="23">
        <v>62.28125</v>
      </c>
    </row>
    <row r="136" spans="1:7" ht="21" x14ac:dyDescent="0.2">
      <c r="A136" s="24" t="s">
        <v>135</v>
      </c>
      <c r="B136" s="25">
        <v>80000</v>
      </c>
      <c r="C136" s="26">
        <v>49825</v>
      </c>
      <c r="D136" s="27">
        <v>62.28125</v>
      </c>
      <c r="E136" s="25">
        <v>80000</v>
      </c>
      <c r="F136" s="26">
        <v>49825</v>
      </c>
      <c r="G136" s="27">
        <v>62.28125</v>
      </c>
    </row>
    <row r="137" spans="1:7" x14ac:dyDescent="0.2">
      <c r="A137" s="19" t="s">
        <v>136</v>
      </c>
      <c r="B137" s="16">
        <v>11433523</v>
      </c>
      <c r="C137" s="17">
        <v>4527008.74</v>
      </c>
      <c r="D137" s="18">
        <v>39.594171805000002</v>
      </c>
      <c r="E137" s="16">
        <v>2043600</v>
      </c>
      <c r="F137" s="17">
        <v>523033.74</v>
      </c>
      <c r="G137" s="18">
        <v>25.593743394000001</v>
      </c>
    </row>
    <row r="138" spans="1:7" x14ac:dyDescent="0.2">
      <c r="A138" s="20" t="s">
        <v>137</v>
      </c>
      <c r="B138" s="21">
        <v>10282779</v>
      </c>
      <c r="C138" s="22">
        <v>4281116.67</v>
      </c>
      <c r="D138" s="23">
        <v>41.633848884999999</v>
      </c>
      <c r="E138" s="21">
        <v>899000</v>
      </c>
      <c r="F138" s="22">
        <v>278085.67</v>
      </c>
      <c r="G138" s="23">
        <v>30.932777530999999</v>
      </c>
    </row>
    <row r="139" spans="1:7" x14ac:dyDescent="0.2">
      <c r="A139" s="24" t="s">
        <v>138</v>
      </c>
      <c r="B139" s="25">
        <v>10282779</v>
      </c>
      <c r="C139" s="26">
        <v>4281116.67</v>
      </c>
      <c r="D139" s="27">
        <v>41.633848884999999</v>
      </c>
      <c r="E139" s="25">
        <v>899000</v>
      </c>
      <c r="F139" s="26">
        <v>278085.67</v>
      </c>
      <c r="G139" s="27">
        <v>30.932777530999999</v>
      </c>
    </row>
    <row r="140" spans="1:7" x14ac:dyDescent="0.2">
      <c r="A140" s="20" t="s">
        <v>139</v>
      </c>
      <c r="B140" s="21">
        <v>1150744</v>
      </c>
      <c r="C140" s="22">
        <v>245892.07</v>
      </c>
      <c r="D140" s="23">
        <v>21.368094901999999</v>
      </c>
      <c r="E140" s="21">
        <v>1144600</v>
      </c>
      <c r="F140" s="22">
        <v>244948.07</v>
      </c>
      <c r="G140" s="23">
        <v>21.400320636</v>
      </c>
    </row>
    <row r="141" spans="1:7" x14ac:dyDescent="0.2">
      <c r="A141" s="24" t="s">
        <v>140</v>
      </c>
      <c r="B141" s="25">
        <v>355000</v>
      </c>
      <c r="C141" s="26">
        <v>69430</v>
      </c>
      <c r="D141" s="27">
        <v>19.557746478999999</v>
      </c>
      <c r="E141" s="25">
        <v>350000</v>
      </c>
      <c r="F141" s="26">
        <v>68630</v>
      </c>
      <c r="G141" s="27">
        <v>19.608571429000001</v>
      </c>
    </row>
    <row r="142" spans="1:7" ht="31.5" x14ac:dyDescent="0.2">
      <c r="A142" s="24" t="s">
        <v>141</v>
      </c>
      <c r="B142" s="25">
        <v>795744</v>
      </c>
      <c r="C142" s="26">
        <v>176462.07</v>
      </c>
      <c r="D142" s="27">
        <v>22.175733653000002</v>
      </c>
      <c r="E142" s="25">
        <v>794600</v>
      </c>
      <c r="F142" s="26">
        <v>176318.07</v>
      </c>
      <c r="G142" s="27">
        <v>22.189538131999999</v>
      </c>
    </row>
    <row r="143" spans="1:7" ht="22.5" x14ac:dyDescent="0.2">
      <c r="A143" s="19" t="s">
        <v>145</v>
      </c>
      <c r="B143" s="16">
        <v>563000</v>
      </c>
      <c r="C143" s="17">
        <v>323371.40999999997</v>
      </c>
      <c r="D143" s="18">
        <v>57.437195381999999</v>
      </c>
      <c r="E143" s="16">
        <v>563000</v>
      </c>
      <c r="F143" s="17">
        <v>323371.40999999997</v>
      </c>
      <c r="G143" s="18">
        <v>57.437195381999999</v>
      </c>
    </row>
    <row r="144" spans="1:7" x14ac:dyDescent="0.2">
      <c r="A144" s="20" t="s">
        <v>146</v>
      </c>
      <c r="B144" s="21">
        <v>533000</v>
      </c>
      <c r="C144" s="22">
        <v>318871.40999999997</v>
      </c>
      <c r="D144" s="23">
        <v>59.825780487999999</v>
      </c>
      <c r="E144" s="21">
        <v>533000</v>
      </c>
      <c r="F144" s="22">
        <v>318871.40999999997</v>
      </c>
      <c r="G144" s="23">
        <v>59.825780487999999</v>
      </c>
    </row>
    <row r="145" spans="1:7" x14ac:dyDescent="0.2">
      <c r="A145" s="24" t="s">
        <v>147</v>
      </c>
      <c r="B145" s="25">
        <v>408000</v>
      </c>
      <c r="C145" s="26">
        <v>211079.91</v>
      </c>
      <c r="D145" s="27">
        <v>51.735272059000003</v>
      </c>
      <c r="E145" s="25">
        <v>408000</v>
      </c>
      <c r="F145" s="26">
        <v>211079.91</v>
      </c>
      <c r="G145" s="27">
        <v>51.735272059000003</v>
      </c>
    </row>
    <row r="146" spans="1:7" ht="22.5" x14ac:dyDescent="0.2">
      <c r="A146" s="28" t="s">
        <v>148</v>
      </c>
      <c r="B146" s="29">
        <v>90100</v>
      </c>
      <c r="C146" s="30">
        <v>88487.27</v>
      </c>
      <c r="D146" s="31">
        <v>98.210066592999993</v>
      </c>
      <c r="E146" s="29">
        <v>90100</v>
      </c>
      <c r="F146" s="30">
        <v>88487.27</v>
      </c>
      <c r="G146" s="31">
        <v>98.210066592999993</v>
      </c>
    </row>
    <row r="147" spans="1:7" x14ac:dyDescent="0.2">
      <c r="A147" s="28" t="s">
        <v>149</v>
      </c>
      <c r="B147" s="29">
        <v>156000</v>
      </c>
      <c r="C147" s="30">
        <v>76450.66</v>
      </c>
      <c r="D147" s="31">
        <v>49.006833333000003</v>
      </c>
      <c r="E147" s="29">
        <v>156000</v>
      </c>
      <c r="F147" s="30">
        <v>76450.66</v>
      </c>
      <c r="G147" s="31">
        <v>49.006833333000003</v>
      </c>
    </row>
    <row r="148" spans="1:7" ht="22.5" x14ac:dyDescent="0.2">
      <c r="A148" s="28" t="s">
        <v>150</v>
      </c>
      <c r="B148" s="29">
        <v>161900</v>
      </c>
      <c r="C148" s="30">
        <v>46141.98</v>
      </c>
      <c r="D148" s="31">
        <v>28.500296478999999</v>
      </c>
      <c r="E148" s="29">
        <v>161900</v>
      </c>
      <c r="F148" s="30">
        <v>46141.98</v>
      </c>
      <c r="G148" s="31">
        <v>28.500296478999999</v>
      </c>
    </row>
    <row r="149" spans="1:7" x14ac:dyDescent="0.2">
      <c r="A149" s="24" t="s">
        <v>151</v>
      </c>
      <c r="B149" s="25">
        <v>25000</v>
      </c>
      <c r="C149" s="26">
        <v>8671.5</v>
      </c>
      <c r="D149" s="27">
        <v>34.686</v>
      </c>
      <c r="E149" s="25">
        <v>25000</v>
      </c>
      <c r="F149" s="26">
        <v>8671.5</v>
      </c>
      <c r="G149" s="27">
        <v>34.686</v>
      </c>
    </row>
    <row r="150" spans="1:7" x14ac:dyDescent="0.2">
      <c r="A150" s="24" t="s">
        <v>153</v>
      </c>
      <c r="B150" s="25">
        <v>100000</v>
      </c>
      <c r="C150" s="26">
        <v>99120</v>
      </c>
      <c r="D150" s="27">
        <v>99.12</v>
      </c>
      <c r="E150" s="25">
        <v>100000</v>
      </c>
      <c r="F150" s="26">
        <v>99120</v>
      </c>
      <c r="G150" s="27">
        <v>99.12</v>
      </c>
    </row>
    <row r="151" spans="1:7" x14ac:dyDescent="0.2">
      <c r="A151" s="20" t="s">
        <v>154</v>
      </c>
      <c r="B151" s="21">
        <v>30000</v>
      </c>
      <c r="C151" s="22">
        <v>4500</v>
      </c>
      <c r="D151" s="23">
        <v>15</v>
      </c>
      <c r="E151" s="21">
        <v>30000</v>
      </c>
      <c r="F151" s="22">
        <v>4500</v>
      </c>
      <c r="G151" s="23">
        <v>15</v>
      </c>
    </row>
    <row r="152" spans="1:7" x14ac:dyDescent="0.2">
      <c r="A152" s="24" t="s">
        <v>344</v>
      </c>
      <c r="B152" s="25">
        <v>30000</v>
      </c>
      <c r="C152" s="26">
        <v>4500</v>
      </c>
      <c r="D152" s="27">
        <v>15</v>
      </c>
      <c r="E152" s="25">
        <v>30000</v>
      </c>
      <c r="F152" s="26">
        <v>4500</v>
      </c>
      <c r="G152" s="27">
        <v>15</v>
      </c>
    </row>
    <row r="153" spans="1:7" x14ac:dyDescent="0.2">
      <c r="A153" s="19" t="s">
        <v>156</v>
      </c>
      <c r="B153" s="16">
        <v>32636035</v>
      </c>
      <c r="C153" s="17">
        <v>15010313.08</v>
      </c>
      <c r="D153" s="18">
        <v>45.993065885999997</v>
      </c>
      <c r="E153" s="16">
        <v>32061438</v>
      </c>
      <c r="F153" s="17">
        <v>14762472.039999999</v>
      </c>
      <c r="G153" s="18">
        <v>46.044322903000001</v>
      </c>
    </row>
    <row r="154" spans="1:7" x14ac:dyDescent="0.2">
      <c r="A154" s="20" t="s">
        <v>157</v>
      </c>
      <c r="B154" s="21">
        <v>30826018</v>
      </c>
      <c r="C154" s="22">
        <v>14042468.43</v>
      </c>
      <c r="D154" s="23">
        <v>45.553948712999997</v>
      </c>
      <c r="E154" s="21">
        <v>30826018</v>
      </c>
      <c r="F154" s="22">
        <v>14042468.43</v>
      </c>
      <c r="G154" s="23">
        <v>45.553948712999997</v>
      </c>
    </row>
    <row r="155" spans="1:7" x14ac:dyDescent="0.2">
      <c r="A155" s="24" t="s">
        <v>158</v>
      </c>
      <c r="B155" s="25">
        <v>26687969</v>
      </c>
      <c r="C155" s="26">
        <v>12771863.02</v>
      </c>
      <c r="D155" s="27">
        <v>47.856256952000003</v>
      </c>
      <c r="E155" s="25">
        <v>26687969</v>
      </c>
      <c r="F155" s="26">
        <v>12771863.02</v>
      </c>
      <c r="G155" s="27">
        <v>47.856256952000003</v>
      </c>
    </row>
    <row r="156" spans="1:7" x14ac:dyDescent="0.2">
      <c r="A156" s="28" t="s">
        <v>159</v>
      </c>
      <c r="B156" s="29">
        <v>26512702</v>
      </c>
      <c r="C156" s="30">
        <v>12716548.710000001</v>
      </c>
      <c r="D156" s="31">
        <v>47.963986130000002</v>
      </c>
      <c r="E156" s="29">
        <v>26512702</v>
      </c>
      <c r="F156" s="30">
        <v>12716548.710000001</v>
      </c>
      <c r="G156" s="31">
        <v>47.963986130000002</v>
      </c>
    </row>
    <row r="157" spans="1:7" x14ac:dyDescent="0.2">
      <c r="A157" s="28" t="s">
        <v>160</v>
      </c>
      <c r="B157" s="29">
        <v>175267</v>
      </c>
      <c r="C157" s="30">
        <v>55314.31</v>
      </c>
      <c r="D157" s="31">
        <v>31.560025561</v>
      </c>
      <c r="E157" s="29">
        <v>175267</v>
      </c>
      <c r="F157" s="30">
        <v>55314.31</v>
      </c>
      <c r="G157" s="31">
        <v>31.560025561</v>
      </c>
    </row>
    <row r="158" spans="1:7" x14ac:dyDescent="0.2">
      <c r="A158" s="24" t="s">
        <v>161</v>
      </c>
      <c r="B158" s="25">
        <v>4138049</v>
      </c>
      <c r="C158" s="26">
        <v>1270605.4099999999</v>
      </c>
      <c r="D158" s="27">
        <v>30.705422047999999</v>
      </c>
      <c r="E158" s="25">
        <v>4138049</v>
      </c>
      <c r="F158" s="26">
        <v>1270605.4099999999</v>
      </c>
      <c r="G158" s="27">
        <v>30.705422047999999</v>
      </c>
    </row>
    <row r="159" spans="1:7" x14ac:dyDescent="0.2">
      <c r="A159" s="28" t="s">
        <v>162</v>
      </c>
      <c r="B159" s="29">
        <v>178336</v>
      </c>
      <c r="C159" s="30">
        <v>8504.2900000000009</v>
      </c>
      <c r="D159" s="31">
        <v>4.7686894400000002</v>
      </c>
      <c r="E159" s="29">
        <v>178336</v>
      </c>
      <c r="F159" s="30">
        <v>8504.2900000000009</v>
      </c>
      <c r="G159" s="31">
        <v>4.7686894400000002</v>
      </c>
    </row>
    <row r="160" spans="1:7" x14ac:dyDescent="0.2">
      <c r="A160" s="28" t="s">
        <v>163</v>
      </c>
      <c r="B160" s="29">
        <v>2327615</v>
      </c>
      <c r="C160" s="30">
        <v>736061.8</v>
      </c>
      <c r="D160" s="31">
        <v>31.623004664</v>
      </c>
      <c r="E160" s="29">
        <v>2327615</v>
      </c>
      <c r="F160" s="30">
        <v>736061.8</v>
      </c>
      <c r="G160" s="31">
        <v>31.623004664</v>
      </c>
    </row>
    <row r="161" spans="1:7" x14ac:dyDescent="0.2">
      <c r="A161" s="28" t="s">
        <v>164</v>
      </c>
      <c r="B161" s="29">
        <v>498000</v>
      </c>
      <c r="C161" s="30">
        <v>131728.35</v>
      </c>
      <c r="D161" s="31">
        <v>26.451475903999999</v>
      </c>
      <c r="E161" s="29">
        <v>498000</v>
      </c>
      <c r="F161" s="30">
        <v>131728.35</v>
      </c>
      <c r="G161" s="31">
        <v>26.451475903999999</v>
      </c>
    </row>
    <row r="162" spans="1:7" x14ac:dyDescent="0.2">
      <c r="A162" s="28" t="s">
        <v>165</v>
      </c>
      <c r="B162" s="29">
        <v>48000</v>
      </c>
      <c r="C162" s="30">
        <v>17455.18</v>
      </c>
      <c r="D162" s="31">
        <v>36.364958332999997</v>
      </c>
      <c r="E162" s="29">
        <v>48000</v>
      </c>
      <c r="F162" s="30">
        <v>17455.18</v>
      </c>
      <c r="G162" s="31">
        <v>36.364958332999997</v>
      </c>
    </row>
    <row r="163" spans="1:7" x14ac:dyDescent="0.2">
      <c r="A163" s="28" t="s">
        <v>166</v>
      </c>
      <c r="B163" s="29">
        <v>250000</v>
      </c>
      <c r="C163" s="30">
        <v>51660</v>
      </c>
      <c r="D163" s="31">
        <v>20.664000000000001</v>
      </c>
      <c r="E163" s="29">
        <v>250000</v>
      </c>
      <c r="F163" s="30">
        <v>51660</v>
      </c>
      <c r="G163" s="31">
        <v>20.664000000000001</v>
      </c>
    </row>
    <row r="164" spans="1:7" ht="22.5" x14ac:dyDescent="0.2">
      <c r="A164" s="28" t="s">
        <v>195</v>
      </c>
      <c r="B164" s="29">
        <v>10000</v>
      </c>
      <c r="C164" s="32">
        <v>0</v>
      </c>
      <c r="D164" s="33">
        <v>0</v>
      </c>
      <c r="E164" s="29">
        <v>10000</v>
      </c>
      <c r="F164" s="32">
        <v>0</v>
      </c>
      <c r="G164" s="33">
        <v>0</v>
      </c>
    </row>
    <row r="165" spans="1:7" x14ac:dyDescent="0.2">
      <c r="A165" s="28" t="s">
        <v>167</v>
      </c>
      <c r="B165" s="29">
        <v>340000</v>
      </c>
      <c r="C165" s="30">
        <v>138073.9</v>
      </c>
      <c r="D165" s="31">
        <v>40.609970588000003</v>
      </c>
      <c r="E165" s="29">
        <v>340000</v>
      </c>
      <c r="F165" s="30">
        <v>138073.9</v>
      </c>
      <c r="G165" s="31">
        <v>40.609970588000003</v>
      </c>
    </row>
    <row r="166" spans="1:7" x14ac:dyDescent="0.2">
      <c r="A166" s="28" t="s">
        <v>168</v>
      </c>
      <c r="B166" s="29">
        <v>36500</v>
      </c>
      <c r="C166" s="30">
        <v>211.56</v>
      </c>
      <c r="D166" s="31">
        <v>0.57961643799999996</v>
      </c>
      <c r="E166" s="29">
        <v>36500</v>
      </c>
      <c r="F166" s="30">
        <v>211.56</v>
      </c>
      <c r="G166" s="31">
        <v>0.57961643799999996</v>
      </c>
    </row>
    <row r="167" spans="1:7" x14ac:dyDescent="0.2">
      <c r="A167" s="28" t="s">
        <v>169</v>
      </c>
      <c r="B167" s="29">
        <v>449598</v>
      </c>
      <c r="C167" s="30">
        <v>186910.33</v>
      </c>
      <c r="D167" s="31">
        <v>41.572767227999996</v>
      </c>
      <c r="E167" s="29">
        <v>449598</v>
      </c>
      <c r="F167" s="30">
        <v>186910.33</v>
      </c>
      <c r="G167" s="31">
        <v>41.572767227999996</v>
      </c>
    </row>
    <row r="168" spans="1:7" x14ac:dyDescent="0.2">
      <c r="A168" s="20" t="s">
        <v>170</v>
      </c>
      <c r="B168" s="21">
        <v>1810017</v>
      </c>
      <c r="C168" s="22">
        <v>967844.65</v>
      </c>
      <c r="D168" s="23">
        <v>53.471577891000003</v>
      </c>
      <c r="E168" s="21">
        <v>1235420</v>
      </c>
      <c r="F168" s="22">
        <v>720003.61</v>
      </c>
      <c r="G168" s="23">
        <v>58.280067506999998</v>
      </c>
    </row>
    <row r="169" spans="1:7" ht="21" x14ac:dyDescent="0.2">
      <c r="A169" s="24" t="s">
        <v>171</v>
      </c>
      <c r="B169" s="25">
        <v>775000</v>
      </c>
      <c r="C169" s="26">
        <v>272746.90000000002</v>
      </c>
      <c r="D169" s="27">
        <v>35.193148387000001</v>
      </c>
      <c r="E169" s="25">
        <v>775000</v>
      </c>
      <c r="F169" s="26">
        <v>272746.90000000002</v>
      </c>
      <c r="G169" s="27">
        <v>35.193148387000001</v>
      </c>
    </row>
    <row r="170" spans="1:7" ht="21" x14ac:dyDescent="0.2">
      <c r="A170" s="24" t="s">
        <v>172</v>
      </c>
      <c r="B170" s="25">
        <v>2000</v>
      </c>
      <c r="C170" s="36">
        <v>0</v>
      </c>
      <c r="D170" s="37">
        <v>0</v>
      </c>
      <c r="E170" s="25">
        <v>2000</v>
      </c>
      <c r="F170" s="36">
        <v>0</v>
      </c>
      <c r="G170" s="37">
        <v>0</v>
      </c>
    </row>
    <row r="171" spans="1:7" x14ac:dyDescent="0.2">
      <c r="A171" s="24" t="s">
        <v>173</v>
      </c>
      <c r="B171" s="25">
        <v>270763</v>
      </c>
      <c r="C171" s="26">
        <v>269080.17</v>
      </c>
      <c r="D171" s="27">
        <v>99.378485982000001</v>
      </c>
      <c r="E171" s="25">
        <v>270763</v>
      </c>
      <c r="F171" s="26">
        <v>269080.17</v>
      </c>
      <c r="G171" s="27">
        <v>99.378485982000001</v>
      </c>
    </row>
    <row r="172" spans="1:7" x14ac:dyDescent="0.2">
      <c r="A172" s="24" t="s">
        <v>5</v>
      </c>
      <c r="B172" s="25">
        <v>187657</v>
      </c>
      <c r="C172" s="26">
        <v>178176.54</v>
      </c>
      <c r="D172" s="27">
        <v>94.947984887000004</v>
      </c>
      <c r="E172" s="25">
        <v>187657</v>
      </c>
      <c r="F172" s="26">
        <v>178176.54</v>
      </c>
      <c r="G172" s="27">
        <v>94.947984887000004</v>
      </c>
    </row>
    <row r="173" spans="1:7" x14ac:dyDescent="0.2">
      <c r="A173" s="24" t="s">
        <v>174</v>
      </c>
      <c r="B173" s="25">
        <v>574597</v>
      </c>
      <c r="C173" s="26">
        <v>247841.04</v>
      </c>
      <c r="D173" s="27">
        <v>43.133020186000003</v>
      </c>
      <c r="E173" s="25"/>
      <c r="F173" s="25"/>
      <c r="G173" s="25"/>
    </row>
    <row r="174" spans="1:7" x14ac:dyDescent="0.2">
      <c r="A174" s="19" t="s">
        <v>175</v>
      </c>
      <c r="B174" s="16">
        <v>505000</v>
      </c>
      <c r="C174" s="17">
        <v>24227.98</v>
      </c>
      <c r="D174" s="18">
        <v>4.7976198019999998</v>
      </c>
      <c r="E174" s="16">
        <v>505000</v>
      </c>
      <c r="F174" s="17">
        <v>24227.98</v>
      </c>
      <c r="G174" s="18">
        <v>4.7976198019999998</v>
      </c>
    </row>
    <row r="175" spans="1:7" x14ac:dyDescent="0.2">
      <c r="A175" s="20" t="s">
        <v>176</v>
      </c>
      <c r="B175" s="21">
        <v>505000</v>
      </c>
      <c r="C175" s="22">
        <v>24227.98</v>
      </c>
      <c r="D175" s="23">
        <v>4.7976198019999998</v>
      </c>
      <c r="E175" s="21">
        <v>505000</v>
      </c>
      <c r="F175" s="22">
        <v>24227.98</v>
      </c>
      <c r="G175" s="23">
        <v>4.7976198019999998</v>
      </c>
    </row>
    <row r="176" spans="1:7" x14ac:dyDescent="0.2">
      <c r="A176" s="24" t="s">
        <v>177</v>
      </c>
      <c r="B176" s="25">
        <v>505000</v>
      </c>
      <c r="C176" s="26">
        <v>24227.98</v>
      </c>
      <c r="D176" s="27">
        <v>4.7976198019999998</v>
      </c>
      <c r="E176" s="25">
        <v>505000</v>
      </c>
      <c r="F176" s="26">
        <v>24227.98</v>
      </c>
      <c r="G176" s="27">
        <v>4.7976198019999998</v>
      </c>
    </row>
    <row r="177" spans="1:7" x14ac:dyDescent="0.2">
      <c r="A177" s="42"/>
      <c r="B177" s="43"/>
      <c r="C177" s="44"/>
      <c r="D177" s="43"/>
      <c r="E177" s="43"/>
      <c r="F177" s="43"/>
      <c r="G177" s="43"/>
    </row>
    <row r="178" spans="1:7" x14ac:dyDescent="0.2">
      <c r="A178" s="42"/>
      <c r="B178" s="43"/>
      <c r="C178" s="44"/>
      <c r="D178" s="43"/>
      <c r="E178" s="43"/>
      <c r="F178" s="43"/>
      <c r="G178" s="43"/>
    </row>
    <row r="179" spans="1:7" x14ac:dyDescent="0.2">
      <c r="A179" s="42"/>
      <c r="B179" s="43"/>
      <c r="C179" s="44"/>
      <c r="D179" s="43"/>
      <c r="E179" s="43"/>
      <c r="F179" s="43"/>
      <c r="G179" s="43"/>
    </row>
    <row r="180" spans="1:7" x14ac:dyDescent="0.2">
      <c r="A180" s="42"/>
      <c r="B180" s="43"/>
      <c r="C180" s="44"/>
      <c r="D180" s="43"/>
      <c r="E180" s="43"/>
      <c r="F180" s="43"/>
      <c r="G180" s="43"/>
    </row>
    <row r="181" spans="1:7" x14ac:dyDescent="0.2">
      <c r="A181" s="42"/>
      <c r="B181" s="43"/>
      <c r="C181" s="44"/>
      <c r="D181" s="43"/>
      <c r="E181" s="43"/>
      <c r="F181" s="43"/>
      <c r="G181" s="43"/>
    </row>
    <row r="182" spans="1:7" x14ac:dyDescent="0.2">
      <c r="A182" s="42"/>
      <c r="B182" s="43"/>
      <c r="C182" s="44"/>
      <c r="D182" s="43"/>
      <c r="E182" s="43"/>
      <c r="F182" s="43"/>
      <c r="G182" s="43"/>
    </row>
    <row r="183" spans="1:7" x14ac:dyDescent="0.2">
      <c r="A183" s="42"/>
      <c r="B183" s="43"/>
      <c r="C183" s="44"/>
      <c r="D183" s="43"/>
      <c r="E183" s="43"/>
      <c r="F183" s="43"/>
      <c r="G183" s="43"/>
    </row>
    <row r="184" spans="1:7" x14ac:dyDescent="0.2">
      <c r="A184" s="42"/>
      <c r="B184" s="43"/>
      <c r="C184" s="44"/>
      <c r="D184" s="43"/>
      <c r="E184" s="43"/>
      <c r="F184" s="43"/>
      <c r="G184" s="43"/>
    </row>
    <row r="185" spans="1:7" x14ac:dyDescent="0.2">
      <c r="A185" s="42"/>
      <c r="B185" s="43"/>
      <c r="C185" s="44"/>
      <c r="D185" s="43"/>
      <c r="E185" s="43"/>
      <c r="F185" s="43"/>
      <c r="G185" s="43"/>
    </row>
    <row r="186" spans="1:7" x14ac:dyDescent="0.2">
      <c r="A186" s="42"/>
      <c r="B186" s="43"/>
      <c r="C186" s="44"/>
      <c r="D186" s="43"/>
      <c r="E186" s="43"/>
      <c r="F186" s="43"/>
      <c r="G186" s="43"/>
    </row>
    <row r="187" spans="1:7" x14ac:dyDescent="0.2">
      <c r="A187" s="42"/>
      <c r="B187" s="43"/>
      <c r="C187" s="44"/>
      <c r="D187" s="43"/>
      <c r="E187" s="43"/>
      <c r="F187" s="43"/>
      <c r="G187" s="43"/>
    </row>
    <row r="188" spans="1:7" x14ac:dyDescent="0.2">
      <c r="A188" s="42"/>
      <c r="B188" s="43"/>
      <c r="C188" s="44"/>
      <c r="D188" s="43"/>
      <c r="E188" s="43"/>
      <c r="F188" s="43"/>
      <c r="G188" s="43"/>
    </row>
    <row r="189" spans="1:7" x14ac:dyDescent="0.2">
      <c r="A189" s="42"/>
      <c r="B189" s="43"/>
      <c r="C189" s="44"/>
      <c r="D189" s="43"/>
      <c r="E189" s="43"/>
      <c r="F189" s="43"/>
      <c r="G189" s="43"/>
    </row>
    <row r="190" spans="1:7" x14ac:dyDescent="0.2">
      <c r="A190" s="42"/>
      <c r="B190" s="43"/>
      <c r="C190" s="44"/>
      <c r="D190" s="43"/>
      <c r="E190" s="43"/>
      <c r="F190" s="43"/>
      <c r="G190" s="43"/>
    </row>
    <row r="191" spans="1:7" x14ac:dyDescent="0.2">
      <c r="A191" s="42"/>
      <c r="B191" s="43"/>
      <c r="C191" s="44"/>
      <c r="D191" s="43"/>
      <c r="E191" s="43"/>
      <c r="F191" s="43"/>
      <c r="G191" s="43"/>
    </row>
    <row r="192" spans="1:7" x14ac:dyDescent="0.2">
      <c r="A192" s="42"/>
      <c r="B192" s="43"/>
      <c r="C192" s="44"/>
      <c r="D192" s="43"/>
      <c r="E192" s="43"/>
      <c r="F192" s="43"/>
      <c r="G192" s="43"/>
    </row>
    <row r="193" spans="1:7" x14ac:dyDescent="0.2">
      <c r="A193" s="42"/>
      <c r="B193" s="43"/>
      <c r="C193" s="44"/>
      <c r="D193" s="43"/>
      <c r="E193" s="43"/>
      <c r="F193" s="43"/>
      <c r="G193" s="43"/>
    </row>
    <row r="194" spans="1:7" x14ac:dyDescent="0.2">
      <c r="A194" s="42"/>
      <c r="B194" s="43"/>
      <c r="C194" s="44"/>
      <c r="D194" s="43"/>
      <c r="E194" s="43"/>
      <c r="F194" s="43"/>
      <c r="G194" s="43"/>
    </row>
    <row r="195" spans="1:7" x14ac:dyDescent="0.2">
      <c r="A195" s="42"/>
      <c r="B195" s="43"/>
      <c r="C195" s="44"/>
      <c r="D195" s="43"/>
      <c r="E195" s="43"/>
      <c r="F195" s="43"/>
      <c r="G195" s="43"/>
    </row>
    <row r="196" spans="1:7" x14ac:dyDescent="0.2">
      <c r="A196" s="42"/>
      <c r="B196" s="43"/>
      <c r="C196" s="44"/>
      <c r="D196" s="43"/>
      <c r="E196" s="43"/>
      <c r="F196" s="43"/>
      <c r="G196" s="43"/>
    </row>
    <row r="197" spans="1:7" x14ac:dyDescent="0.2">
      <c r="A197" s="42"/>
      <c r="B197" s="43"/>
      <c r="C197" s="44"/>
      <c r="D197" s="43"/>
      <c r="E197" s="43"/>
      <c r="F197" s="43"/>
      <c r="G197" s="43"/>
    </row>
    <row r="198" spans="1:7" x14ac:dyDescent="0.2">
      <c r="A198" s="42"/>
      <c r="B198" s="43"/>
      <c r="C198" s="44"/>
      <c r="D198" s="43"/>
      <c r="E198" s="43"/>
      <c r="F198" s="43"/>
      <c r="G198" s="43"/>
    </row>
    <row r="199" spans="1:7" x14ac:dyDescent="0.2">
      <c r="A199" s="42"/>
      <c r="B199" s="43"/>
      <c r="C199" s="44"/>
      <c r="D199" s="43"/>
      <c r="E199" s="43"/>
      <c r="F199" s="43"/>
      <c r="G199" s="43"/>
    </row>
    <row r="200" spans="1:7" x14ac:dyDescent="0.2">
      <c r="A200" s="42"/>
      <c r="B200" s="43"/>
      <c r="C200" s="44"/>
      <c r="D200" s="43"/>
      <c r="E200" s="43"/>
      <c r="F200" s="43"/>
      <c r="G200" s="43"/>
    </row>
    <row r="201" spans="1:7" x14ac:dyDescent="0.2">
      <c r="A201" s="42"/>
      <c r="B201" s="43"/>
      <c r="C201" s="44"/>
      <c r="D201" s="43"/>
      <c r="E201" s="43"/>
      <c r="F201" s="43"/>
      <c r="G201" s="43"/>
    </row>
    <row r="202" spans="1:7" x14ac:dyDescent="0.2">
      <c r="A202" s="42"/>
      <c r="B202" s="43"/>
      <c r="C202" s="44"/>
      <c r="D202" s="43"/>
      <c r="E202" s="43"/>
      <c r="F202" s="43"/>
      <c r="G202" s="43"/>
    </row>
    <row r="203" spans="1:7" x14ac:dyDescent="0.2">
      <c r="A203" s="42"/>
      <c r="B203" s="43"/>
      <c r="C203" s="44"/>
      <c r="D203" s="43"/>
      <c r="E203" s="43"/>
      <c r="F203" s="43"/>
      <c r="G203" s="43"/>
    </row>
    <row r="204" spans="1:7" x14ac:dyDescent="0.2">
      <c r="A204" s="42"/>
      <c r="B204" s="43"/>
      <c r="C204" s="44"/>
      <c r="D204" s="43"/>
      <c r="E204" s="43"/>
      <c r="F204" s="43"/>
      <c r="G204" s="43"/>
    </row>
    <row r="205" spans="1:7" x14ac:dyDescent="0.2">
      <c r="A205" s="42"/>
      <c r="B205" s="43"/>
      <c r="C205" s="44"/>
      <c r="D205" s="43"/>
      <c r="E205" s="43"/>
      <c r="F205" s="43"/>
      <c r="G205" s="43"/>
    </row>
    <row r="206" spans="1:7" x14ac:dyDescent="0.2">
      <c r="A206" s="42"/>
      <c r="B206" s="43"/>
      <c r="C206" s="44"/>
      <c r="D206" s="43"/>
      <c r="E206" s="43"/>
      <c r="F206" s="43"/>
      <c r="G206" s="43"/>
    </row>
    <row r="207" spans="1:7" x14ac:dyDescent="0.2">
      <c r="A207" s="42"/>
      <c r="B207" s="43"/>
      <c r="C207" s="44"/>
      <c r="D207" s="43"/>
      <c r="E207" s="43"/>
      <c r="F207" s="43"/>
      <c r="G207" s="43"/>
    </row>
    <row r="208" spans="1:7" x14ac:dyDescent="0.2">
      <c r="A208" s="42"/>
      <c r="B208" s="43"/>
      <c r="C208" s="44"/>
      <c r="D208" s="43"/>
      <c r="E208" s="43"/>
      <c r="F208" s="43"/>
      <c r="G208" s="43"/>
    </row>
    <row r="209" spans="1:7" x14ac:dyDescent="0.2">
      <c r="A209" s="42"/>
      <c r="B209" s="43"/>
      <c r="C209" s="44"/>
      <c r="D209" s="43"/>
      <c r="E209" s="43"/>
      <c r="F209" s="43"/>
      <c r="G209" s="43"/>
    </row>
    <row r="210" spans="1:7" x14ac:dyDescent="0.2">
      <c r="A210" s="42"/>
      <c r="B210" s="43"/>
      <c r="C210" s="44"/>
      <c r="D210" s="43"/>
      <c r="E210" s="43"/>
      <c r="F210" s="43"/>
      <c r="G210" s="43"/>
    </row>
    <row r="211" spans="1:7" x14ac:dyDescent="0.2">
      <c r="A211" s="42"/>
      <c r="B211" s="43"/>
      <c r="C211" s="44"/>
      <c r="D211" s="43"/>
      <c r="E211" s="43"/>
      <c r="F211" s="43"/>
      <c r="G211" s="43"/>
    </row>
    <row r="212" spans="1:7" x14ac:dyDescent="0.2">
      <c r="A212" s="42"/>
      <c r="B212" s="43"/>
      <c r="C212" s="44"/>
      <c r="D212" s="43"/>
      <c r="E212" s="43"/>
      <c r="F212" s="43"/>
      <c r="G212" s="43"/>
    </row>
    <row r="213" spans="1:7" x14ac:dyDescent="0.2">
      <c r="A213" s="42"/>
      <c r="B213" s="43"/>
      <c r="C213" s="44"/>
      <c r="D213" s="43"/>
      <c r="E213" s="43"/>
      <c r="F213" s="43"/>
      <c r="G213" s="43"/>
    </row>
    <row r="214" spans="1:7" x14ac:dyDescent="0.2">
      <c r="A214" s="42"/>
      <c r="B214" s="43"/>
      <c r="C214" s="44"/>
      <c r="D214" s="43"/>
      <c r="E214" s="43"/>
      <c r="F214" s="43"/>
      <c r="G214" s="43"/>
    </row>
    <row r="215" spans="1:7" x14ac:dyDescent="0.2">
      <c r="A215" s="42"/>
      <c r="B215" s="43"/>
      <c r="C215" s="44"/>
      <c r="D215" s="43"/>
      <c r="E215" s="43"/>
      <c r="F215" s="43"/>
      <c r="G215" s="43"/>
    </row>
    <row r="216" spans="1:7" x14ac:dyDescent="0.2">
      <c r="A216" s="42"/>
      <c r="B216" s="43"/>
      <c r="C216" s="44"/>
      <c r="D216" s="43"/>
      <c r="E216" s="43"/>
      <c r="F216" s="43"/>
      <c r="G216" s="43"/>
    </row>
    <row r="217" spans="1:7" x14ac:dyDescent="0.2">
      <c r="A217" s="42"/>
      <c r="B217" s="43"/>
      <c r="C217" s="44"/>
      <c r="D217" s="43"/>
      <c r="E217" s="43"/>
      <c r="F217" s="43"/>
      <c r="G217" s="43"/>
    </row>
    <row r="218" spans="1:7" x14ac:dyDescent="0.2">
      <c r="A218" s="42"/>
      <c r="B218" s="43"/>
      <c r="C218" s="44"/>
      <c r="D218" s="43"/>
      <c r="E218" s="43"/>
      <c r="F218" s="43"/>
      <c r="G218" s="43"/>
    </row>
    <row r="219" spans="1:7" x14ac:dyDescent="0.2">
      <c r="A219" s="42"/>
      <c r="B219" s="43"/>
      <c r="C219" s="44"/>
      <c r="D219" s="43"/>
      <c r="E219" s="43"/>
      <c r="F219" s="43"/>
      <c r="G219" s="43"/>
    </row>
    <row r="220" spans="1:7" x14ac:dyDescent="0.2">
      <c r="A220" s="42"/>
      <c r="B220" s="43"/>
      <c r="C220" s="44"/>
      <c r="D220" s="43"/>
      <c r="E220" s="43"/>
      <c r="F220" s="43"/>
      <c r="G220" s="43"/>
    </row>
    <row r="221" spans="1:7" x14ac:dyDescent="0.2">
      <c r="A221" s="42"/>
      <c r="B221" s="43"/>
      <c r="C221" s="44"/>
      <c r="D221" s="43"/>
      <c r="E221" s="43"/>
      <c r="F221" s="43"/>
      <c r="G221" s="43"/>
    </row>
    <row r="222" spans="1:7" x14ac:dyDescent="0.2">
      <c r="A222" s="42"/>
      <c r="B222" s="43"/>
      <c r="C222" s="44"/>
      <c r="D222" s="43"/>
      <c r="E222" s="43"/>
      <c r="F222" s="43"/>
      <c r="G222" s="43"/>
    </row>
    <row r="223" spans="1:7" x14ac:dyDescent="0.2">
      <c r="A223" s="42"/>
      <c r="B223" s="43"/>
      <c r="C223" s="44"/>
      <c r="D223" s="43"/>
      <c r="E223" s="43"/>
      <c r="F223" s="43"/>
      <c r="G223" s="43"/>
    </row>
    <row r="224" spans="1:7" x14ac:dyDescent="0.2">
      <c r="A224" s="42"/>
      <c r="B224" s="43"/>
      <c r="C224" s="44"/>
      <c r="D224" s="43"/>
      <c r="E224" s="43"/>
      <c r="F224" s="43"/>
      <c r="G224" s="43"/>
    </row>
    <row r="225" spans="1:7" x14ac:dyDescent="0.2">
      <c r="A225" s="42"/>
      <c r="B225" s="43"/>
      <c r="C225" s="44"/>
      <c r="D225" s="43"/>
      <c r="E225" s="43"/>
      <c r="F225" s="43"/>
      <c r="G225" s="43"/>
    </row>
    <row r="226" spans="1:7" x14ac:dyDescent="0.2">
      <c r="A226" s="42"/>
      <c r="B226" s="43"/>
      <c r="C226" s="44"/>
      <c r="D226" s="43"/>
      <c r="E226" s="43"/>
      <c r="F226" s="43"/>
      <c r="G226" s="43"/>
    </row>
    <row r="227" spans="1:7" x14ac:dyDescent="0.2">
      <c r="A227" s="42"/>
      <c r="B227" s="43"/>
      <c r="C227" s="44"/>
      <c r="D227" s="43"/>
      <c r="E227" s="43"/>
      <c r="F227" s="43"/>
      <c r="G227" s="43"/>
    </row>
    <row r="228" spans="1:7" x14ac:dyDescent="0.2">
      <c r="A228" s="42"/>
      <c r="B228" s="43"/>
      <c r="C228" s="44"/>
      <c r="D228" s="43"/>
      <c r="E228" s="43"/>
      <c r="F228" s="43"/>
      <c r="G228" s="43"/>
    </row>
    <row r="229" spans="1:7" x14ac:dyDescent="0.2">
      <c r="A229" s="42"/>
      <c r="B229" s="43"/>
      <c r="C229" s="44"/>
      <c r="D229" s="43"/>
      <c r="E229" s="43"/>
      <c r="F229" s="43"/>
      <c r="G229" s="43"/>
    </row>
    <row r="230" spans="1:7" x14ac:dyDescent="0.2">
      <c r="A230" s="42"/>
      <c r="B230" s="43"/>
      <c r="C230" s="44"/>
      <c r="D230" s="43"/>
      <c r="E230" s="43"/>
      <c r="F230" s="43"/>
      <c r="G230" s="43"/>
    </row>
    <row r="231" spans="1:7" x14ac:dyDescent="0.2">
      <c r="A231" s="42"/>
      <c r="B231" s="43"/>
      <c r="C231" s="44"/>
      <c r="D231" s="43"/>
      <c r="E231" s="43"/>
      <c r="F231" s="43"/>
      <c r="G231" s="43"/>
    </row>
    <row r="232" spans="1:7" x14ac:dyDescent="0.2">
      <c r="A232" s="42"/>
      <c r="B232" s="43"/>
      <c r="C232" s="44"/>
      <c r="D232" s="43"/>
      <c r="E232" s="43"/>
      <c r="F232" s="43"/>
      <c r="G232" s="43"/>
    </row>
    <row r="233" spans="1:7" x14ac:dyDescent="0.2">
      <c r="A233" s="42"/>
      <c r="B233" s="43"/>
      <c r="C233" s="44"/>
      <c r="D233" s="43"/>
      <c r="E233" s="43"/>
      <c r="F233" s="43"/>
      <c r="G233" s="43"/>
    </row>
    <row r="234" spans="1:7" x14ac:dyDescent="0.2">
      <c r="A234" s="42"/>
      <c r="B234" s="43"/>
      <c r="C234" s="44"/>
      <c r="D234" s="43"/>
      <c r="E234" s="43"/>
      <c r="F234" s="43"/>
      <c r="G234" s="43"/>
    </row>
    <row r="235" spans="1:7" x14ac:dyDescent="0.2">
      <c r="A235" s="42"/>
      <c r="B235" s="43"/>
      <c r="C235" s="44"/>
      <c r="D235" s="43"/>
      <c r="E235" s="43"/>
      <c r="F235" s="43"/>
      <c r="G235" s="43"/>
    </row>
    <row r="236" spans="1:7" x14ac:dyDescent="0.2">
      <c r="A236" s="42"/>
      <c r="B236" s="43"/>
      <c r="C236" s="44"/>
      <c r="D236" s="43"/>
      <c r="E236" s="43"/>
      <c r="F236" s="43"/>
      <c r="G236" s="43"/>
    </row>
    <row r="237" spans="1:7" x14ac:dyDescent="0.2">
      <c r="A237" s="42"/>
      <c r="B237" s="43"/>
      <c r="C237" s="44"/>
      <c r="D237" s="43"/>
      <c r="E237" s="43"/>
      <c r="F237" s="43"/>
      <c r="G237" s="43"/>
    </row>
    <row r="238" spans="1:7" x14ac:dyDescent="0.2">
      <c r="A238" s="42"/>
      <c r="B238" s="43"/>
      <c r="C238" s="44"/>
      <c r="D238" s="43"/>
      <c r="E238" s="43"/>
      <c r="F238" s="43"/>
      <c r="G238" s="43"/>
    </row>
    <row r="239" spans="1:7" x14ac:dyDescent="0.2">
      <c r="A239" s="42"/>
      <c r="B239" s="43"/>
      <c r="C239" s="44"/>
      <c r="D239" s="43"/>
      <c r="E239" s="43"/>
      <c r="F239" s="43"/>
      <c r="G239" s="43"/>
    </row>
    <row r="240" spans="1:7" x14ac:dyDescent="0.2">
      <c r="A240" s="42"/>
      <c r="B240" s="43"/>
      <c r="C240" s="44"/>
      <c r="D240" s="43"/>
      <c r="E240" s="43"/>
      <c r="F240" s="43"/>
      <c r="G240" s="43"/>
    </row>
    <row r="241" spans="1:7" x14ac:dyDescent="0.2">
      <c r="A241" s="42"/>
      <c r="B241" s="43"/>
      <c r="C241" s="44"/>
      <c r="D241" s="43"/>
      <c r="E241" s="43"/>
      <c r="F241" s="43"/>
      <c r="G241" s="43"/>
    </row>
    <row r="242" spans="1:7" x14ac:dyDescent="0.2">
      <c r="A242" s="42"/>
      <c r="B242" s="43"/>
      <c r="C242" s="44"/>
      <c r="D242" s="43"/>
      <c r="E242" s="43"/>
      <c r="F242" s="43"/>
      <c r="G242" s="43"/>
    </row>
    <row r="243" spans="1:7" x14ac:dyDescent="0.2">
      <c r="A243" s="42"/>
      <c r="B243" s="43"/>
      <c r="C243" s="44"/>
      <c r="D243" s="43"/>
      <c r="E243" s="43"/>
      <c r="F243" s="43"/>
      <c r="G243" s="43"/>
    </row>
    <row r="244" spans="1:7" x14ac:dyDescent="0.2">
      <c r="A244" s="42"/>
      <c r="B244" s="43"/>
      <c r="C244" s="44"/>
      <c r="D244" s="43"/>
      <c r="E244" s="43"/>
      <c r="F244" s="43"/>
      <c r="G244" s="43"/>
    </row>
    <row r="245" spans="1:7" x14ac:dyDescent="0.2">
      <c r="A245" s="42"/>
      <c r="B245" s="43"/>
      <c r="C245" s="44"/>
      <c r="D245" s="43"/>
      <c r="E245" s="43"/>
      <c r="F245" s="43"/>
      <c r="G245" s="43"/>
    </row>
    <row r="246" spans="1:7" x14ac:dyDescent="0.2">
      <c r="A246" s="42"/>
      <c r="B246" s="43"/>
      <c r="C246" s="44"/>
      <c r="D246" s="43"/>
      <c r="E246" s="43"/>
      <c r="F246" s="43"/>
      <c r="G246" s="43"/>
    </row>
    <row r="247" spans="1:7" x14ac:dyDescent="0.2">
      <c r="A247" s="42"/>
      <c r="B247" s="43"/>
      <c r="C247" s="44"/>
      <c r="D247" s="43"/>
      <c r="E247" s="43"/>
      <c r="F247" s="43"/>
      <c r="G247" s="43"/>
    </row>
    <row r="248" spans="1:7" x14ac:dyDescent="0.2">
      <c r="A248" s="42"/>
      <c r="B248" s="43"/>
      <c r="C248" s="44"/>
      <c r="D248" s="43"/>
      <c r="E248" s="43"/>
      <c r="F248" s="43"/>
      <c r="G248" s="43"/>
    </row>
    <row r="249" spans="1:7" x14ac:dyDescent="0.2">
      <c r="A249" s="42"/>
      <c r="B249" s="43"/>
      <c r="C249" s="44"/>
      <c r="D249" s="43"/>
      <c r="E249" s="43"/>
      <c r="F249" s="43"/>
      <c r="G249" s="43"/>
    </row>
    <row r="250" spans="1:7" x14ac:dyDescent="0.2">
      <c r="A250" s="42"/>
      <c r="B250" s="43"/>
      <c r="C250" s="44"/>
      <c r="D250" s="43"/>
      <c r="E250" s="43"/>
      <c r="F250" s="43"/>
      <c r="G250" s="43"/>
    </row>
    <row r="251" spans="1:7" x14ac:dyDescent="0.2">
      <c r="A251" s="42"/>
      <c r="B251" s="43"/>
      <c r="C251" s="44"/>
      <c r="D251" s="43"/>
      <c r="E251" s="43"/>
      <c r="F251" s="43"/>
      <c r="G251" s="43"/>
    </row>
    <row r="252" spans="1:7" x14ac:dyDescent="0.2">
      <c r="A252" s="42"/>
      <c r="B252" s="43"/>
      <c r="C252" s="44"/>
      <c r="D252" s="43"/>
      <c r="E252" s="43"/>
      <c r="F252" s="43"/>
      <c r="G252" s="43"/>
    </row>
    <row r="253" spans="1:7" x14ac:dyDescent="0.2">
      <c r="A253" s="42"/>
      <c r="B253" s="43"/>
      <c r="C253" s="44"/>
      <c r="D253" s="43"/>
      <c r="E253" s="43"/>
      <c r="F253" s="43"/>
      <c r="G253" s="43"/>
    </row>
    <row r="254" spans="1:7" x14ac:dyDescent="0.2">
      <c r="A254" s="42"/>
      <c r="B254" s="43"/>
      <c r="C254" s="44"/>
      <c r="D254" s="43"/>
      <c r="E254" s="43"/>
      <c r="F254" s="43"/>
      <c r="G254" s="43"/>
    </row>
    <row r="255" spans="1:7" x14ac:dyDescent="0.2">
      <c r="A255" s="42"/>
      <c r="B255" s="43"/>
      <c r="C255" s="44"/>
      <c r="D255" s="43"/>
      <c r="E255" s="43"/>
      <c r="F255" s="43"/>
      <c r="G255" s="43"/>
    </row>
    <row r="256" spans="1:7" x14ac:dyDescent="0.2">
      <c r="A256" s="42"/>
      <c r="B256" s="43"/>
      <c r="C256" s="44"/>
      <c r="D256" s="43"/>
      <c r="E256" s="43"/>
      <c r="F256" s="43"/>
      <c r="G256" s="43"/>
    </row>
    <row r="257" spans="1:7" x14ac:dyDescent="0.2">
      <c r="A257" s="42"/>
      <c r="B257" s="43"/>
      <c r="C257" s="44"/>
      <c r="D257" s="43"/>
      <c r="E257" s="43"/>
      <c r="F257" s="43"/>
      <c r="G257" s="43"/>
    </row>
    <row r="258" spans="1:7" x14ac:dyDescent="0.2">
      <c r="A258" s="42"/>
      <c r="B258" s="43"/>
      <c r="C258" s="44"/>
      <c r="D258" s="43"/>
      <c r="E258" s="43"/>
      <c r="F258" s="43"/>
      <c r="G258" s="43"/>
    </row>
    <row r="259" spans="1:7" x14ac:dyDescent="0.2">
      <c r="A259" s="42"/>
      <c r="B259" s="43"/>
      <c r="C259" s="44"/>
      <c r="D259" s="43"/>
      <c r="E259" s="43"/>
      <c r="F259" s="43"/>
      <c r="G259" s="43"/>
    </row>
    <row r="260" spans="1:7" x14ac:dyDescent="0.2">
      <c r="A260" s="42"/>
      <c r="B260" s="43"/>
      <c r="C260" s="44"/>
      <c r="D260" s="43"/>
      <c r="E260" s="43"/>
      <c r="F260" s="43"/>
      <c r="G260" s="43"/>
    </row>
    <row r="261" spans="1:7" x14ac:dyDescent="0.2">
      <c r="A261" s="42"/>
      <c r="B261" s="43"/>
      <c r="C261" s="44"/>
      <c r="D261" s="43"/>
      <c r="E261" s="43"/>
      <c r="F261" s="43"/>
      <c r="G261" s="43"/>
    </row>
    <row r="262" spans="1:7" x14ac:dyDescent="0.2">
      <c r="A262" s="42"/>
      <c r="B262" s="43"/>
      <c r="C262" s="44"/>
      <c r="D262" s="43"/>
      <c r="E262" s="43"/>
      <c r="F262" s="43"/>
      <c r="G262" s="43"/>
    </row>
    <row r="263" spans="1:7" x14ac:dyDescent="0.2">
      <c r="A263" s="42"/>
      <c r="B263" s="43"/>
      <c r="C263" s="44"/>
      <c r="D263" s="43"/>
      <c r="E263" s="43"/>
      <c r="F263" s="43"/>
      <c r="G263" s="43"/>
    </row>
    <row r="264" spans="1:7" x14ac:dyDescent="0.2">
      <c r="A264" s="42"/>
      <c r="B264" s="43"/>
      <c r="C264" s="44"/>
      <c r="D264" s="43"/>
      <c r="E264" s="43"/>
      <c r="F264" s="43"/>
      <c r="G264" s="43"/>
    </row>
    <row r="265" spans="1:7" x14ac:dyDescent="0.2">
      <c r="A265" s="42"/>
      <c r="B265" s="43"/>
      <c r="C265" s="44"/>
      <c r="D265" s="43"/>
      <c r="E265" s="43"/>
      <c r="F265" s="43"/>
      <c r="G265" s="43"/>
    </row>
    <row r="266" spans="1:7" x14ac:dyDescent="0.2">
      <c r="A266" s="42"/>
      <c r="B266" s="43"/>
      <c r="C266" s="44"/>
      <c r="D266" s="43"/>
      <c r="E266" s="43"/>
      <c r="F266" s="43"/>
      <c r="G266" s="43"/>
    </row>
    <row r="267" spans="1:7" x14ac:dyDescent="0.2">
      <c r="A267" s="42"/>
      <c r="B267" s="43"/>
      <c r="C267" s="44"/>
      <c r="D267" s="43"/>
      <c r="E267" s="43"/>
      <c r="F267" s="43"/>
      <c r="G267" s="43"/>
    </row>
    <row r="268" spans="1:7" x14ac:dyDescent="0.2">
      <c r="A268" s="42"/>
      <c r="B268" s="43"/>
      <c r="C268" s="44"/>
      <c r="D268" s="43"/>
      <c r="E268" s="43"/>
      <c r="F268" s="43"/>
      <c r="G268" s="43"/>
    </row>
    <row r="269" spans="1:7" x14ac:dyDescent="0.2">
      <c r="A269" s="42"/>
      <c r="B269" s="43"/>
      <c r="C269" s="44"/>
      <c r="D269" s="43"/>
      <c r="E269" s="43"/>
      <c r="F269" s="43"/>
      <c r="G269" s="43"/>
    </row>
    <row r="270" spans="1:7" x14ac:dyDescent="0.2">
      <c r="A270" s="42"/>
      <c r="B270" s="43"/>
      <c r="C270" s="44"/>
      <c r="D270" s="43"/>
      <c r="E270" s="43"/>
      <c r="F270" s="43"/>
      <c r="G270" s="43"/>
    </row>
    <row r="271" spans="1:7" x14ac:dyDescent="0.2">
      <c r="A271" s="42"/>
      <c r="B271" s="43"/>
      <c r="C271" s="44"/>
      <c r="D271" s="43"/>
      <c r="E271" s="43"/>
      <c r="F271" s="43"/>
      <c r="G271" s="43"/>
    </row>
    <row r="272" spans="1:7" x14ac:dyDescent="0.2">
      <c r="A272" s="42"/>
      <c r="B272" s="43"/>
      <c r="C272" s="44"/>
      <c r="D272" s="43"/>
      <c r="E272" s="43"/>
      <c r="F272" s="43"/>
      <c r="G272" s="43"/>
    </row>
    <row r="273" spans="1:7" x14ac:dyDescent="0.2">
      <c r="A273" s="42"/>
      <c r="B273" s="43"/>
      <c r="C273" s="44"/>
      <c r="D273" s="43"/>
      <c r="E273" s="43"/>
      <c r="F273" s="43"/>
      <c r="G273" s="43"/>
    </row>
    <row r="274" spans="1:7" x14ac:dyDescent="0.2">
      <c r="A274" s="42"/>
      <c r="B274" s="43"/>
      <c r="C274" s="44"/>
      <c r="D274" s="43"/>
      <c r="E274" s="43"/>
      <c r="F274" s="43"/>
      <c r="G274" s="43"/>
    </row>
    <row r="275" spans="1:7" x14ac:dyDescent="0.2">
      <c r="A275" s="42"/>
      <c r="B275" s="43"/>
      <c r="C275" s="44"/>
      <c r="D275" s="43"/>
      <c r="E275" s="43"/>
      <c r="F275" s="43"/>
      <c r="G275" s="43"/>
    </row>
    <row r="276" spans="1:7" x14ac:dyDescent="0.2">
      <c r="A276" s="42"/>
      <c r="B276" s="43"/>
      <c r="C276" s="44"/>
      <c r="D276" s="43"/>
      <c r="E276" s="43"/>
      <c r="F276" s="43"/>
      <c r="G276" s="43"/>
    </row>
    <row r="277" spans="1:7" x14ac:dyDescent="0.2">
      <c r="A277" s="42"/>
      <c r="B277" s="43"/>
      <c r="C277" s="44"/>
      <c r="D277" s="43"/>
      <c r="E277" s="43"/>
      <c r="F277" s="43"/>
      <c r="G277" s="43"/>
    </row>
    <row r="278" spans="1:7" x14ac:dyDescent="0.2">
      <c r="A278" s="42"/>
      <c r="B278" s="43"/>
      <c r="C278" s="44"/>
      <c r="D278" s="43"/>
      <c r="E278" s="43"/>
      <c r="F278" s="43"/>
      <c r="G278" s="43"/>
    </row>
    <row r="279" spans="1:7" x14ac:dyDescent="0.2">
      <c r="A279" s="42"/>
      <c r="B279" s="43"/>
      <c r="C279" s="44"/>
      <c r="D279" s="43"/>
      <c r="E279" s="43"/>
      <c r="F279" s="43"/>
      <c r="G279" s="43"/>
    </row>
    <row r="280" spans="1:7" x14ac:dyDescent="0.2">
      <c r="A280" s="42"/>
      <c r="B280" s="43"/>
      <c r="C280" s="44"/>
      <c r="D280" s="43"/>
      <c r="E280" s="43"/>
      <c r="F280" s="43"/>
      <c r="G280" s="43"/>
    </row>
    <row r="281" spans="1:7" x14ac:dyDescent="0.2">
      <c r="A281" s="42"/>
      <c r="B281" s="43"/>
      <c r="C281" s="44"/>
      <c r="D281" s="43"/>
      <c r="E281" s="43"/>
      <c r="F281" s="43"/>
      <c r="G281" s="43"/>
    </row>
    <row r="282" spans="1:7" x14ac:dyDescent="0.2">
      <c r="A282" s="42"/>
      <c r="B282" s="43"/>
      <c r="C282" s="44"/>
      <c r="D282" s="43"/>
      <c r="E282" s="43"/>
      <c r="F282" s="43"/>
      <c r="G282" s="43"/>
    </row>
    <row r="283" spans="1:7" x14ac:dyDescent="0.2">
      <c r="A283" s="42"/>
      <c r="B283" s="43"/>
      <c r="C283" s="44"/>
      <c r="D283" s="43"/>
      <c r="E283" s="43"/>
      <c r="F283" s="43"/>
      <c r="G283" s="43"/>
    </row>
    <row r="284" spans="1:7" x14ac:dyDescent="0.2">
      <c r="A284" s="42"/>
      <c r="B284" s="43"/>
      <c r="C284" s="44"/>
      <c r="D284" s="43"/>
      <c r="E284" s="43"/>
      <c r="F284" s="43"/>
      <c r="G284" s="43"/>
    </row>
    <row r="285" spans="1:7" x14ac:dyDescent="0.2">
      <c r="A285" s="42"/>
      <c r="B285" s="43"/>
      <c r="C285" s="44"/>
      <c r="D285" s="43"/>
      <c r="E285" s="43"/>
      <c r="F285" s="43"/>
      <c r="G285" s="43"/>
    </row>
    <row r="286" spans="1:7" x14ac:dyDescent="0.2">
      <c r="A286" s="42"/>
      <c r="B286" s="43"/>
      <c r="C286" s="44"/>
      <c r="D286" s="43"/>
      <c r="E286" s="43"/>
      <c r="F286" s="43"/>
      <c r="G286" s="43"/>
    </row>
    <row r="287" spans="1:7" x14ac:dyDescent="0.2">
      <c r="A287" s="42"/>
      <c r="B287" s="43"/>
      <c r="C287" s="44"/>
      <c r="D287" s="43"/>
      <c r="E287" s="43"/>
      <c r="F287" s="43"/>
      <c r="G287" s="43"/>
    </row>
    <row r="288" spans="1:7" x14ac:dyDescent="0.2">
      <c r="A288" s="42"/>
      <c r="B288" s="43"/>
      <c r="C288" s="44"/>
      <c r="D288" s="43"/>
      <c r="E288" s="43"/>
      <c r="F288" s="43"/>
      <c r="G288" s="43"/>
    </row>
    <row r="289" spans="1:7" x14ac:dyDescent="0.2">
      <c r="A289" s="42"/>
      <c r="B289" s="43"/>
      <c r="C289" s="44"/>
      <c r="D289" s="43"/>
      <c r="E289" s="43"/>
      <c r="F289" s="43"/>
      <c r="G289" s="43"/>
    </row>
    <row r="290" spans="1:7" x14ac:dyDescent="0.2">
      <c r="A290" s="42"/>
      <c r="B290" s="43"/>
      <c r="C290" s="44"/>
      <c r="D290" s="43"/>
      <c r="E290" s="43"/>
      <c r="F290" s="43"/>
      <c r="G290" s="43"/>
    </row>
    <row r="291" spans="1:7" x14ac:dyDescent="0.2">
      <c r="A291" s="42"/>
      <c r="B291" s="43"/>
      <c r="C291" s="44"/>
      <c r="D291" s="43"/>
      <c r="E291" s="43"/>
      <c r="F291" s="43"/>
      <c r="G291" s="43"/>
    </row>
    <row r="292" spans="1:7" x14ac:dyDescent="0.2">
      <c r="A292" s="42"/>
      <c r="B292" s="43"/>
      <c r="C292" s="44"/>
      <c r="D292" s="43"/>
      <c r="E292" s="43"/>
      <c r="F292" s="43"/>
      <c r="G292" s="43"/>
    </row>
    <row r="293" spans="1:7" x14ac:dyDescent="0.2">
      <c r="A293" s="42"/>
      <c r="B293" s="43"/>
      <c r="C293" s="44"/>
      <c r="D293" s="43"/>
      <c r="E293" s="43"/>
      <c r="F293" s="43"/>
      <c r="G293" s="43"/>
    </row>
    <row r="294" spans="1:7" x14ac:dyDescent="0.2">
      <c r="A294" s="42"/>
      <c r="B294" s="43"/>
      <c r="C294" s="44"/>
      <c r="D294" s="43"/>
      <c r="E294" s="43"/>
      <c r="F294" s="43"/>
      <c r="G294" s="43"/>
    </row>
    <row r="295" spans="1:7" x14ac:dyDescent="0.2">
      <c r="A295" s="42"/>
      <c r="B295" s="43"/>
      <c r="C295" s="44"/>
      <c r="D295" s="43"/>
      <c r="E295" s="43"/>
      <c r="F295" s="43"/>
      <c r="G295" s="43"/>
    </row>
    <row r="296" spans="1:7" x14ac:dyDescent="0.2">
      <c r="A296" s="42"/>
      <c r="B296" s="43"/>
      <c r="C296" s="44"/>
      <c r="D296" s="43"/>
      <c r="E296" s="43"/>
      <c r="F296" s="43"/>
      <c r="G296" s="43"/>
    </row>
    <row r="297" spans="1:7" x14ac:dyDescent="0.2">
      <c r="A297" s="42"/>
      <c r="B297" s="43"/>
      <c r="C297" s="44"/>
      <c r="D297" s="43"/>
      <c r="E297" s="43"/>
      <c r="F297" s="43"/>
      <c r="G297" s="43"/>
    </row>
    <row r="298" spans="1:7" x14ac:dyDescent="0.2">
      <c r="A298" s="42"/>
      <c r="B298" s="43"/>
      <c r="C298" s="44"/>
      <c r="D298" s="43"/>
      <c r="E298" s="43"/>
      <c r="F298" s="43"/>
      <c r="G298" s="43"/>
    </row>
    <row r="299" spans="1:7" x14ac:dyDescent="0.2">
      <c r="A299" s="42"/>
      <c r="B299" s="43"/>
      <c r="C299" s="44"/>
      <c r="D299" s="43"/>
      <c r="E299" s="43"/>
      <c r="F299" s="43"/>
      <c r="G299" s="43"/>
    </row>
    <row r="300" spans="1:7" x14ac:dyDescent="0.2">
      <c r="A300" s="42"/>
      <c r="B300" s="43"/>
      <c r="C300" s="44"/>
      <c r="D300" s="43"/>
      <c r="E300" s="43"/>
      <c r="F300" s="43"/>
      <c r="G300" s="43"/>
    </row>
    <row r="301" spans="1:7" x14ac:dyDescent="0.2">
      <c r="A301" s="42"/>
      <c r="B301" s="43"/>
      <c r="C301" s="44"/>
      <c r="D301" s="43"/>
      <c r="E301" s="43"/>
      <c r="F301" s="43"/>
      <c r="G301" s="43"/>
    </row>
    <row r="302" spans="1:7" x14ac:dyDescent="0.2">
      <c r="A302" s="42"/>
      <c r="B302" s="43"/>
      <c r="C302" s="44"/>
      <c r="D302" s="43"/>
      <c r="E302" s="43"/>
      <c r="F302" s="43"/>
      <c r="G302" s="43"/>
    </row>
    <row r="303" spans="1:7" x14ac:dyDescent="0.2">
      <c r="A303" s="42"/>
      <c r="B303" s="43"/>
      <c r="C303" s="44"/>
      <c r="D303" s="43"/>
      <c r="E303" s="43"/>
      <c r="F303" s="43"/>
      <c r="G303" s="43"/>
    </row>
    <row r="304" spans="1:7" x14ac:dyDescent="0.2">
      <c r="A304" s="42"/>
      <c r="B304" s="43"/>
      <c r="C304" s="44"/>
      <c r="D304" s="43"/>
      <c r="E304" s="43"/>
      <c r="F304" s="43"/>
      <c r="G304" s="43"/>
    </row>
    <row r="305" spans="1:7" x14ac:dyDescent="0.2">
      <c r="A305" s="42"/>
      <c r="B305" s="43"/>
      <c r="C305" s="44"/>
      <c r="D305" s="43"/>
      <c r="E305" s="43"/>
      <c r="F305" s="43"/>
      <c r="G305" s="43"/>
    </row>
    <row r="306" spans="1:7" x14ac:dyDescent="0.2">
      <c r="A306" s="42"/>
      <c r="B306" s="43"/>
      <c r="C306" s="44"/>
      <c r="D306" s="43"/>
      <c r="E306" s="43"/>
      <c r="F306" s="43"/>
      <c r="G306" s="43"/>
    </row>
    <row r="307" spans="1:7" x14ac:dyDescent="0.2">
      <c r="A307" s="42"/>
      <c r="B307" s="43"/>
      <c r="C307" s="44"/>
      <c r="D307" s="43"/>
      <c r="E307" s="43"/>
      <c r="F307" s="43"/>
      <c r="G307" s="43"/>
    </row>
    <row r="308" spans="1:7" x14ac:dyDescent="0.2">
      <c r="A308" s="42"/>
      <c r="B308" s="43"/>
      <c r="C308" s="44"/>
      <c r="D308" s="43"/>
      <c r="E308" s="43"/>
      <c r="F308" s="43"/>
      <c r="G308" s="43"/>
    </row>
    <row r="309" spans="1:7" x14ac:dyDescent="0.2">
      <c r="A309" s="42"/>
      <c r="B309" s="43"/>
      <c r="C309" s="44"/>
      <c r="D309" s="43"/>
      <c r="E309" s="43"/>
      <c r="F309" s="43"/>
      <c r="G309" s="43"/>
    </row>
    <row r="310" spans="1:7" x14ac:dyDescent="0.2">
      <c r="A310" s="42"/>
      <c r="B310" s="43"/>
      <c r="C310" s="44"/>
      <c r="D310" s="43"/>
      <c r="E310" s="43"/>
      <c r="F310" s="43"/>
      <c r="G310" s="43"/>
    </row>
    <row r="311" spans="1:7" x14ac:dyDescent="0.2">
      <c r="A311" s="42"/>
      <c r="B311" s="43"/>
      <c r="C311" s="44"/>
      <c r="D311" s="43"/>
      <c r="E311" s="43"/>
      <c r="F311" s="43"/>
      <c r="G311" s="43"/>
    </row>
    <row r="312" spans="1:7" x14ac:dyDescent="0.2">
      <c r="A312" s="42"/>
      <c r="B312" s="43"/>
      <c r="C312" s="44"/>
      <c r="D312" s="43"/>
      <c r="E312" s="43"/>
      <c r="F312" s="43"/>
      <c r="G312" s="43"/>
    </row>
    <row r="313" spans="1:7" x14ac:dyDescent="0.2">
      <c r="A313" s="42"/>
      <c r="B313" s="43"/>
      <c r="C313" s="44"/>
      <c r="D313" s="43"/>
      <c r="E313" s="43"/>
      <c r="F313" s="43"/>
      <c r="G313" s="43"/>
    </row>
    <row r="314" spans="1:7" x14ac:dyDescent="0.2">
      <c r="A314" s="42"/>
      <c r="B314" s="43"/>
      <c r="C314" s="44"/>
      <c r="D314" s="43"/>
      <c r="E314" s="43"/>
      <c r="F314" s="43"/>
      <c r="G314" s="43"/>
    </row>
    <row r="315" spans="1:7" x14ac:dyDescent="0.2">
      <c r="A315" s="42"/>
      <c r="B315" s="43"/>
      <c r="C315" s="44"/>
      <c r="D315" s="43"/>
      <c r="E315" s="43"/>
      <c r="F315" s="43"/>
      <c r="G315" s="43"/>
    </row>
    <row r="316" spans="1:7" x14ac:dyDescent="0.2">
      <c r="A316" s="42"/>
      <c r="B316" s="43"/>
      <c r="C316" s="44"/>
      <c r="D316" s="43"/>
      <c r="E316" s="43"/>
      <c r="F316" s="43"/>
      <c r="G316" s="43"/>
    </row>
    <row r="317" spans="1:7" x14ac:dyDescent="0.2">
      <c r="A317" s="42"/>
      <c r="B317" s="43"/>
      <c r="C317" s="44"/>
      <c r="D317" s="43"/>
      <c r="E317" s="43"/>
      <c r="F317" s="43"/>
      <c r="G317" s="43"/>
    </row>
    <row r="318" spans="1:7" x14ac:dyDescent="0.2">
      <c r="A318" s="42"/>
      <c r="B318" s="43"/>
      <c r="C318" s="44"/>
      <c r="D318" s="43"/>
      <c r="E318" s="43"/>
      <c r="F318" s="43"/>
      <c r="G318" s="43"/>
    </row>
    <row r="319" spans="1:7" x14ac:dyDescent="0.2">
      <c r="A319" s="42"/>
      <c r="B319" s="43"/>
      <c r="C319" s="44"/>
      <c r="D319" s="43"/>
      <c r="E319" s="43"/>
      <c r="F319" s="43"/>
      <c r="G319" s="43"/>
    </row>
    <row r="320" spans="1:7" x14ac:dyDescent="0.2">
      <c r="A320" s="42"/>
      <c r="B320" s="43"/>
      <c r="C320" s="44"/>
      <c r="D320" s="43"/>
      <c r="E320" s="43"/>
      <c r="F320" s="43"/>
      <c r="G320" s="43"/>
    </row>
    <row r="321" spans="1:7" x14ac:dyDescent="0.2">
      <c r="A321" s="42"/>
      <c r="B321" s="43"/>
      <c r="C321" s="44"/>
      <c r="D321" s="43"/>
      <c r="E321" s="43"/>
      <c r="F321" s="43"/>
      <c r="G321" s="43"/>
    </row>
    <row r="322" spans="1:7" x14ac:dyDescent="0.2">
      <c r="A322" s="42"/>
      <c r="B322" s="43"/>
      <c r="C322" s="44"/>
      <c r="D322" s="43"/>
      <c r="E322" s="43"/>
      <c r="F322" s="43"/>
      <c r="G322" s="43"/>
    </row>
    <row r="323" spans="1:7" x14ac:dyDescent="0.2">
      <c r="A323" s="42"/>
      <c r="B323" s="43"/>
      <c r="C323" s="44"/>
      <c r="D323" s="43"/>
      <c r="E323" s="43"/>
      <c r="F323" s="43"/>
      <c r="G323" s="43"/>
    </row>
    <row r="324" spans="1:7" x14ac:dyDescent="0.2">
      <c r="A324" s="42"/>
      <c r="B324" s="43"/>
      <c r="C324" s="44"/>
      <c r="D324" s="43"/>
      <c r="E324" s="43"/>
      <c r="F324" s="43"/>
      <c r="G324" s="43"/>
    </row>
    <row r="325" spans="1:7" x14ac:dyDescent="0.2">
      <c r="A325" s="42"/>
      <c r="B325" s="43"/>
      <c r="C325" s="44"/>
      <c r="D325" s="43"/>
      <c r="E325" s="43"/>
      <c r="F325" s="43"/>
      <c r="G325" s="43"/>
    </row>
    <row r="326" spans="1:7" x14ac:dyDescent="0.2">
      <c r="A326" s="42"/>
      <c r="B326" s="43"/>
      <c r="C326" s="44"/>
      <c r="D326" s="43"/>
      <c r="E326" s="43"/>
      <c r="F326" s="43"/>
      <c r="G326" s="43"/>
    </row>
    <row r="327" spans="1:7" x14ac:dyDescent="0.2">
      <c r="A327" s="42"/>
      <c r="B327" s="43"/>
      <c r="C327" s="44"/>
      <c r="D327" s="43"/>
      <c r="E327" s="43"/>
      <c r="F327" s="43"/>
      <c r="G327" s="43"/>
    </row>
    <row r="328" spans="1:7" x14ac:dyDescent="0.2">
      <c r="A328" s="42"/>
      <c r="B328" s="43"/>
      <c r="C328" s="44"/>
      <c r="D328" s="43"/>
      <c r="E328" s="43"/>
      <c r="F328" s="43"/>
      <c r="G328" s="43"/>
    </row>
    <row r="329" spans="1:7" x14ac:dyDescent="0.2">
      <c r="A329" s="42"/>
      <c r="B329" s="43"/>
      <c r="C329" s="44"/>
      <c r="D329" s="43"/>
      <c r="E329" s="43"/>
      <c r="F329" s="43"/>
      <c r="G329" s="43"/>
    </row>
    <row r="330" spans="1:7" x14ac:dyDescent="0.2">
      <c r="A330" s="42"/>
      <c r="B330" s="43"/>
      <c r="C330" s="44"/>
      <c r="D330" s="43"/>
      <c r="E330" s="43"/>
      <c r="F330" s="43"/>
      <c r="G330" s="43"/>
    </row>
    <row r="331" spans="1:7" x14ac:dyDescent="0.2">
      <c r="A331" s="42"/>
      <c r="B331" s="43"/>
      <c r="C331" s="44"/>
      <c r="D331" s="43"/>
      <c r="E331" s="43"/>
      <c r="F331" s="43"/>
      <c r="G331" s="43"/>
    </row>
    <row r="332" spans="1:7" x14ac:dyDescent="0.2">
      <c r="A332" s="42"/>
      <c r="B332" s="43"/>
      <c r="C332" s="44"/>
      <c r="D332" s="43"/>
      <c r="E332" s="43"/>
      <c r="F332" s="43"/>
      <c r="G332" s="43"/>
    </row>
    <row r="333" spans="1:7" x14ac:dyDescent="0.2">
      <c r="A333" s="42"/>
      <c r="B333" s="43"/>
      <c r="C333" s="44"/>
      <c r="D333" s="43"/>
      <c r="E333" s="43"/>
      <c r="F333" s="43"/>
      <c r="G333" s="43"/>
    </row>
    <row r="334" spans="1:7" x14ac:dyDescent="0.2">
      <c r="A334" s="42"/>
      <c r="B334" s="43"/>
      <c r="C334" s="44"/>
      <c r="D334" s="43"/>
      <c r="E334" s="43"/>
      <c r="F334" s="43"/>
      <c r="G334" s="43"/>
    </row>
    <row r="335" spans="1:7" x14ac:dyDescent="0.2">
      <c r="A335" s="42"/>
      <c r="B335" s="43"/>
      <c r="C335" s="44"/>
      <c r="D335" s="43"/>
      <c r="E335" s="43"/>
      <c r="F335" s="43"/>
      <c r="G335" s="43"/>
    </row>
    <row r="336" spans="1:7" x14ac:dyDescent="0.2">
      <c r="A336" s="42"/>
      <c r="B336" s="43"/>
      <c r="C336" s="44"/>
      <c r="D336" s="43"/>
      <c r="E336" s="43"/>
      <c r="F336" s="43"/>
      <c r="G336" s="43"/>
    </row>
    <row r="337" spans="1:7" x14ac:dyDescent="0.2">
      <c r="A337" s="42"/>
      <c r="B337" s="43"/>
      <c r="C337" s="44"/>
      <c r="D337" s="43"/>
      <c r="E337" s="43"/>
      <c r="F337" s="43"/>
      <c r="G337" s="43"/>
    </row>
    <row r="338" spans="1:7" x14ac:dyDescent="0.2">
      <c r="A338" s="42"/>
      <c r="B338" s="43"/>
      <c r="C338" s="44"/>
      <c r="D338" s="43"/>
      <c r="E338" s="43"/>
      <c r="F338" s="43"/>
      <c r="G338" s="43"/>
    </row>
    <row r="339" spans="1:7" x14ac:dyDescent="0.2">
      <c r="A339" s="42"/>
      <c r="B339" s="43"/>
      <c r="C339" s="44"/>
      <c r="D339" s="43"/>
      <c r="E339" s="43"/>
      <c r="F339" s="43"/>
      <c r="G339" s="43"/>
    </row>
    <row r="340" spans="1:7" x14ac:dyDescent="0.2">
      <c r="A340" s="42"/>
      <c r="B340" s="43"/>
      <c r="C340" s="44"/>
      <c r="D340" s="43"/>
      <c r="E340" s="43"/>
      <c r="F340" s="43"/>
      <c r="G340" s="43"/>
    </row>
    <row r="341" spans="1:7" x14ac:dyDescent="0.2">
      <c r="A341" s="42"/>
      <c r="B341" s="43"/>
      <c r="C341" s="44"/>
      <c r="D341" s="43"/>
      <c r="E341" s="43"/>
      <c r="F341" s="43"/>
      <c r="G341" s="43"/>
    </row>
    <row r="342" spans="1:7" x14ac:dyDescent="0.2">
      <c r="A342" s="42"/>
      <c r="B342" s="43"/>
      <c r="C342" s="44"/>
      <c r="D342" s="43"/>
      <c r="E342" s="43"/>
      <c r="F342" s="43"/>
      <c r="G342" s="43"/>
    </row>
    <row r="343" spans="1:7" x14ac:dyDescent="0.2">
      <c r="A343" s="42"/>
      <c r="B343" s="43"/>
      <c r="C343" s="44"/>
      <c r="D343" s="43"/>
      <c r="E343" s="43"/>
      <c r="F343" s="43"/>
      <c r="G343" s="43"/>
    </row>
    <row r="344" spans="1:7" x14ac:dyDescent="0.2">
      <c r="A344" s="42"/>
      <c r="B344" s="43"/>
      <c r="C344" s="44"/>
      <c r="D344" s="43"/>
      <c r="E344" s="43"/>
      <c r="F344" s="43"/>
      <c r="G344" s="43"/>
    </row>
    <row r="345" spans="1:7" x14ac:dyDescent="0.2">
      <c r="A345" s="42"/>
      <c r="B345" s="43"/>
      <c r="C345" s="44"/>
      <c r="D345" s="43"/>
      <c r="E345" s="43"/>
      <c r="F345" s="43"/>
      <c r="G345" s="43"/>
    </row>
    <row r="346" spans="1:7" x14ac:dyDescent="0.2">
      <c r="A346" s="42"/>
      <c r="B346" s="43"/>
      <c r="C346" s="44"/>
      <c r="D346" s="43"/>
      <c r="E346" s="43"/>
      <c r="F346" s="43"/>
      <c r="G346" s="43"/>
    </row>
    <row r="347" spans="1:7" x14ac:dyDescent="0.2">
      <c r="A347" s="42"/>
      <c r="B347" s="43"/>
      <c r="C347" s="44"/>
      <c r="D347" s="43"/>
      <c r="E347" s="43"/>
      <c r="F347" s="43"/>
      <c r="G347" s="43"/>
    </row>
    <row r="348" spans="1:7" x14ac:dyDescent="0.2">
      <c r="A348" s="42"/>
      <c r="B348" s="43"/>
      <c r="C348" s="44"/>
      <c r="D348" s="43"/>
      <c r="E348" s="43"/>
      <c r="F348" s="43"/>
      <c r="G348" s="43"/>
    </row>
    <row r="349" spans="1:7" x14ac:dyDescent="0.2">
      <c r="A349" s="42"/>
      <c r="B349" s="43"/>
      <c r="C349" s="44"/>
      <c r="D349" s="43"/>
      <c r="E349" s="43"/>
      <c r="F349" s="43"/>
      <c r="G349" s="43"/>
    </row>
    <row r="350" spans="1:7" x14ac:dyDescent="0.2">
      <c r="A350" s="42"/>
      <c r="B350" s="43"/>
      <c r="C350" s="44"/>
      <c r="D350" s="43"/>
      <c r="E350" s="43"/>
      <c r="F350" s="43"/>
      <c r="G350" s="43"/>
    </row>
    <row r="351" spans="1:7" x14ac:dyDescent="0.2">
      <c r="A351" s="42"/>
      <c r="B351" s="43"/>
      <c r="C351" s="44"/>
      <c r="D351" s="43"/>
      <c r="E351" s="43"/>
      <c r="F351" s="43"/>
      <c r="G351" s="43"/>
    </row>
    <row r="352" spans="1:7" x14ac:dyDescent="0.2">
      <c r="A352" s="42"/>
      <c r="B352" s="43"/>
      <c r="C352" s="44"/>
      <c r="D352" s="43"/>
      <c r="E352" s="43"/>
      <c r="F352" s="43"/>
      <c r="G352" s="43"/>
    </row>
    <row r="353" spans="1:7" x14ac:dyDescent="0.2">
      <c r="A353" s="42"/>
      <c r="B353" s="43"/>
      <c r="C353" s="44"/>
      <c r="D353" s="43"/>
      <c r="E353" s="43"/>
      <c r="F353" s="43"/>
      <c r="G353" s="43"/>
    </row>
    <row r="354" spans="1:7" x14ac:dyDescent="0.2">
      <c r="A354" s="42"/>
      <c r="B354" s="43"/>
      <c r="C354" s="44"/>
      <c r="D354" s="43"/>
      <c r="E354" s="43"/>
      <c r="F354" s="43"/>
      <c r="G354" s="43"/>
    </row>
    <row r="355" spans="1:7" x14ac:dyDescent="0.2">
      <c r="A355" s="42"/>
      <c r="B355" s="43"/>
      <c r="C355" s="44"/>
      <c r="D355" s="43"/>
      <c r="E355" s="43"/>
      <c r="F355" s="43"/>
      <c r="G355" s="43"/>
    </row>
    <row r="356" spans="1:7" x14ac:dyDescent="0.2">
      <c r="A356" s="42"/>
      <c r="B356" s="43"/>
      <c r="C356" s="44"/>
      <c r="D356" s="43"/>
      <c r="E356" s="43"/>
      <c r="F356" s="43"/>
      <c r="G356" s="43"/>
    </row>
    <row r="357" spans="1:7" x14ac:dyDescent="0.2">
      <c r="A357" s="42"/>
      <c r="B357" s="43"/>
      <c r="C357" s="44"/>
      <c r="D357" s="43"/>
      <c r="E357" s="43"/>
      <c r="F357" s="43"/>
      <c r="G357" s="43"/>
    </row>
    <row r="358" spans="1:7" x14ac:dyDescent="0.2">
      <c r="A358" s="42"/>
      <c r="B358" s="43"/>
      <c r="C358" s="44"/>
      <c r="D358" s="43"/>
      <c r="E358" s="43"/>
      <c r="F358" s="43"/>
      <c r="G358" s="43"/>
    </row>
    <row r="359" spans="1:7" x14ac:dyDescent="0.2">
      <c r="A359" s="42"/>
      <c r="B359" s="43"/>
      <c r="C359" s="44"/>
      <c r="D359" s="43"/>
      <c r="E359" s="43"/>
      <c r="F359" s="43"/>
      <c r="G359" s="43"/>
    </row>
    <row r="360" spans="1:7" x14ac:dyDescent="0.2">
      <c r="A360" s="42"/>
      <c r="B360" s="43"/>
      <c r="C360" s="44"/>
      <c r="D360" s="43"/>
      <c r="E360" s="43"/>
      <c r="F360" s="43"/>
      <c r="G360" s="43"/>
    </row>
    <row r="361" spans="1:7" x14ac:dyDescent="0.2">
      <c r="A361" s="42"/>
      <c r="B361" s="43"/>
      <c r="C361" s="44"/>
      <c r="D361" s="43"/>
      <c r="E361" s="43"/>
      <c r="F361" s="43"/>
      <c r="G361" s="43"/>
    </row>
    <row r="362" spans="1:7" x14ac:dyDescent="0.2">
      <c r="A362" s="42"/>
      <c r="B362" s="43"/>
      <c r="C362" s="44"/>
      <c r="D362" s="43"/>
      <c r="E362" s="43"/>
      <c r="F362" s="43"/>
      <c r="G362" s="43"/>
    </row>
    <row r="363" spans="1:7" x14ac:dyDescent="0.2">
      <c r="A363" s="42"/>
      <c r="B363" s="43"/>
      <c r="C363" s="44"/>
      <c r="D363" s="43"/>
      <c r="E363" s="43"/>
      <c r="F363" s="43"/>
      <c r="G363" s="43"/>
    </row>
    <row r="364" spans="1:7" x14ac:dyDescent="0.2">
      <c r="A364" s="42"/>
      <c r="B364" s="43"/>
      <c r="C364" s="44"/>
      <c r="D364" s="43"/>
      <c r="E364" s="43"/>
      <c r="F364" s="43"/>
      <c r="G364" s="43"/>
    </row>
    <row r="365" spans="1:7" x14ac:dyDescent="0.2">
      <c r="A365" s="42"/>
      <c r="B365" s="43"/>
      <c r="C365" s="44"/>
      <c r="D365" s="43"/>
      <c r="E365" s="43"/>
      <c r="F365" s="43"/>
      <c r="G365" s="43"/>
    </row>
    <row r="366" spans="1:7" x14ac:dyDescent="0.2">
      <c r="A366" s="42"/>
      <c r="B366" s="43"/>
      <c r="C366" s="44"/>
      <c r="D366" s="43"/>
      <c r="E366" s="43"/>
      <c r="F366" s="43"/>
      <c r="G366" s="43"/>
    </row>
    <row r="367" spans="1:7" x14ac:dyDescent="0.2">
      <c r="A367" s="42"/>
      <c r="B367" s="43"/>
      <c r="C367" s="44"/>
      <c r="D367" s="43"/>
      <c r="E367" s="43"/>
      <c r="F367" s="43"/>
      <c r="G367" s="43"/>
    </row>
    <row r="368" spans="1:7" x14ac:dyDescent="0.2">
      <c r="A368" s="42"/>
      <c r="B368" s="43"/>
      <c r="C368" s="44"/>
      <c r="D368" s="43"/>
      <c r="E368" s="43"/>
      <c r="F368" s="43"/>
      <c r="G368" s="43"/>
    </row>
    <row r="369" spans="1:7" x14ac:dyDescent="0.2">
      <c r="A369" s="42"/>
      <c r="B369" s="43"/>
      <c r="C369" s="44"/>
      <c r="D369" s="43"/>
      <c r="E369" s="43"/>
      <c r="F369" s="43"/>
      <c r="G369" s="43"/>
    </row>
    <row r="370" spans="1:7" x14ac:dyDescent="0.2">
      <c r="A370" s="42"/>
      <c r="B370" s="43"/>
      <c r="C370" s="44"/>
      <c r="D370" s="43"/>
      <c r="E370" s="43"/>
      <c r="F370" s="43"/>
      <c r="G370" s="43"/>
    </row>
    <row r="371" spans="1:7" x14ac:dyDescent="0.2">
      <c r="A371" s="42"/>
      <c r="B371" s="43"/>
      <c r="C371" s="44"/>
      <c r="D371" s="43"/>
      <c r="E371" s="43"/>
      <c r="F371" s="43"/>
      <c r="G371" s="43"/>
    </row>
    <row r="372" spans="1:7" x14ac:dyDescent="0.2">
      <c r="A372" s="42"/>
      <c r="B372" s="43"/>
      <c r="C372" s="44"/>
      <c r="D372" s="43"/>
      <c r="E372" s="43"/>
      <c r="F372" s="43"/>
      <c r="G372" s="43"/>
    </row>
    <row r="373" spans="1:7" x14ac:dyDescent="0.2">
      <c r="A373" s="42"/>
      <c r="B373" s="43"/>
      <c r="C373" s="44"/>
      <c r="D373" s="43"/>
      <c r="E373" s="43"/>
      <c r="F373" s="43"/>
      <c r="G373" s="43"/>
    </row>
    <row r="374" spans="1:7" x14ac:dyDescent="0.2">
      <c r="A374" s="42"/>
      <c r="B374" s="43"/>
      <c r="C374" s="44"/>
      <c r="D374" s="43"/>
      <c r="E374" s="43"/>
      <c r="F374" s="43"/>
      <c r="G374" s="43"/>
    </row>
    <row r="375" spans="1:7" x14ac:dyDescent="0.2">
      <c r="A375" s="42"/>
      <c r="B375" s="43"/>
      <c r="C375" s="44"/>
      <c r="D375" s="43"/>
      <c r="E375" s="43"/>
      <c r="F375" s="43"/>
      <c r="G375" s="43"/>
    </row>
    <row r="376" spans="1:7" x14ac:dyDescent="0.2">
      <c r="A376" s="42"/>
      <c r="B376" s="43"/>
      <c r="C376" s="44"/>
      <c r="D376" s="43"/>
      <c r="E376" s="43"/>
      <c r="F376" s="43"/>
      <c r="G376" s="43"/>
    </row>
    <row r="377" spans="1:7" x14ac:dyDescent="0.2">
      <c r="A377" s="42"/>
      <c r="B377" s="43"/>
      <c r="C377" s="44"/>
      <c r="D377" s="43"/>
      <c r="E377" s="43"/>
      <c r="F377" s="43"/>
      <c r="G377" s="43"/>
    </row>
    <row r="378" spans="1:7" x14ac:dyDescent="0.2">
      <c r="A378" s="42"/>
      <c r="B378" s="43"/>
      <c r="C378" s="44"/>
      <c r="D378" s="43"/>
      <c r="E378" s="43"/>
      <c r="F378" s="43"/>
      <c r="G378" s="43"/>
    </row>
    <row r="379" spans="1:7" x14ac:dyDescent="0.2">
      <c r="A379" s="42"/>
      <c r="B379" s="43"/>
      <c r="C379" s="44"/>
      <c r="D379" s="43"/>
      <c r="E379" s="43"/>
      <c r="F379" s="43"/>
      <c r="G379" s="43"/>
    </row>
    <row r="380" spans="1:7" x14ac:dyDescent="0.2">
      <c r="A380" s="42"/>
      <c r="B380" s="43"/>
      <c r="C380" s="44"/>
      <c r="D380" s="43"/>
      <c r="E380" s="43"/>
      <c r="F380" s="43"/>
      <c r="G380" s="43"/>
    </row>
    <row r="381" spans="1:7" x14ac:dyDescent="0.2">
      <c r="A381" s="42"/>
      <c r="B381" s="43"/>
      <c r="C381" s="44"/>
      <c r="D381" s="43"/>
      <c r="E381" s="43"/>
      <c r="F381" s="43"/>
      <c r="G381" s="43"/>
    </row>
    <row r="382" spans="1:7" x14ac:dyDescent="0.2">
      <c r="A382" s="42"/>
      <c r="B382" s="43"/>
      <c r="C382" s="44"/>
      <c r="D382" s="43"/>
      <c r="E382" s="43"/>
      <c r="F382" s="43"/>
      <c r="G382" s="43"/>
    </row>
    <row r="383" spans="1:7" x14ac:dyDescent="0.2">
      <c r="A383" s="42"/>
      <c r="B383" s="43"/>
      <c r="C383" s="44"/>
      <c r="D383" s="43"/>
      <c r="E383" s="43"/>
      <c r="F383" s="43"/>
      <c r="G383" s="43"/>
    </row>
    <row r="384" spans="1:7" x14ac:dyDescent="0.2">
      <c r="A384" s="42"/>
      <c r="B384" s="43"/>
      <c r="C384" s="44"/>
      <c r="D384" s="43"/>
      <c r="E384" s="43"/>
      <c r="F384" s="43"/>
      <c r="G384" s="43"/>
    </row>
    <row r="385" spans="1:7" x14ac:dyDescent="0.2">
      <c r="A385" s="42"/>
      <c r="B385" s="43"/>
      <c r="C385" s="44"/>
      <c r="D385" s="43"/>
      <c r="E385" s="43"/>
      <c r="F385" s="43"/>
      <c r="G385" s="43"/>
    </row>
    <row r="386" spans="1:7" x14ac:dyDescent="0.2">
      <c r="A386" s="42"/>
      <c r="B386" s="43"/>
      <c r="C386" s="44"/>
      <c r="D386" s="43"/>
      <c r="E386" s="43"/>
      <c r="F386" s="43"/>
      <c r="G386" s="43"/>
    </row>
    <row r="387" spans="1:7" x14ac:dyDescent="0.2">
      <c r="A387" s="42"/>
      <c r="B387" s="43"/>
      <c r="C387" s="44"/>
      <c r="D387" s="43"/>
      <c r="E387" s="43"/>
      <c r="F387" s="43"/>
      <c r="G387" s="43"/>
    </row>
    <row r="388" spans="1:7" x14ac:dyDescent="0.2">
      <c r="A388" s="42"/>
      <c r="B388" s="43"/>
      <c r="C388" s="44"/>
      <c r="D388" s="43"/>
      <c r="E388" s="43"/>
      <c r="F388" s="43"/>
      <c r="G388" s="43"/>
    </row>
    <row r="389" spans="1:7" x14ac:dyDescent="0.2">
      <c r="A389" s="42"/>
      <c r="B389" s="43"/>
      <c r="C389" s="44"/>
      <c r="D389" s="43"/>
      <c r="E389" s="43"/>
      <c r="F389" s="43"/>
      <c r="G389" s="43"/>
    </row>
    <row r="390" spans="1:7" x14ac:dyDescent="0.2">
      <c r="A390" s="42"/>
      <c r="B390" s="43"/>
      <c r="C390" s="44"/>
      <c r="D390" s="43"/>
      <c r="E390" s="43"/>
      <c r="F390" s="43"/>
      <c r="G390" s="43"/>
    </row>
    <row r="391" spans="1:7" x14ac:dyDescent="0.2">
      <c r="A391" s="42"/>
      <c r="B391" s="43"/>
      <c r="C391" s="44"/>
      <c r="D391" s="43"/>
      <c r="E391" s="43"/>
      <c r="F391" s="43"/>
      <c r="G391" s="43"/>
    </row>
    <row r="392" spans="1:7" x14ac:dyDescent="0.2">
      <c r="A392" s="42"/>
      <c r="B392" s="43"/>
      <c r="C392" s="44"/>
      <c r="D392" s="43"/>
      <c r="E392" s="43"/>
      <c r="F392" s="43"/>
      <c r="G392" s="43"/>
    </row>
    <row r="393" spans="1:7" x14ac:dyDescent="0.2">
      <c r="A393" s="42"/>
      <c r="B393" s="43"/>
      <c r="C393" s="44"/>
      <c r="D393" s="43"/>
      <c r="E393" s="43"/>
      <c r="F393" s="43"/>
      <c r="G393" s="43"/>
    </row>
    <row r="394" spans="1:7" x14ac:dyDescent="0.2">
      <c r="A394" s="42"/>
      <c r="B394" s="43"/>
      <c r="C394" s="44"/>
      <c r="D394" s="43"/>
      <c r="E394" s="43"/>
      <c r="F394" s="43"/>
      <c r="G394" s="43"/>
    </row>
    <row r="395" spans="1:7" x14ac:dyDescent="0.2">
      <c r="A395" s="42"/>
      <c r="B395" s="43"/>
      <c r="C395" s="44"/>
      <c r="D395" s="43"/>
      <c r="E395" s="43"/>
      <c r="F395" s="43"/>
      <c r="G395" s="43"/>
    </row>
    <row r="396" spans="1:7" x14ac:dyDescent="0.2">
      <c r="A396" s="42"/>
      <c r="B396" s="43"/>
      <c r="C396" s="44"/>
      <c r="D396" s="43"/>
      <c r="E396" s="43"/>
      <c r="F396" s="43"/>
      <c r="G396" s="43"/>
    </row>
    <row r="397" spans="1:7" x14ac:dyDescent="0.2">
      <c r="A397" s="42"/>
      <c r="B397" s="43"/>
      <c r="C397" s="44"/>
      <c r="D397" s="43"/>
      <c r="E397" s="43"/>
      <c r="F397" s="43"/>
      <c r="G397" s="43"/>
    </row>
    <row r="398" spans="1:7" x14ac:dyDescent="0.2">
      <c r="A398" s="42"/>
      <c r="B398" s="43"/>
      <c r="C398" s="44"/>
      <c r="D398" s="43"/>
      <c r="E398" s="43"/>
      <c r="F398" s="43"/>
      <c r="G398" s="43"/>
    </row>
    <row r="399" spans="1:7" x14ac:dyDescent="0.2">
      <c r="A399" s="42"/>
      <c r="B399" s="43"/>
      <c r="C399" s="44"/>
      <c r="D399" s="43"/>
      <c r="E399" s="43"/>
      <c r="F399" s="43"/>
      <c r="G399" s="43"/>
    </row>
    <row r="400" spans="1:7" x14ac:dyDescent="0.2">
      <c r="A400" s="42"/>
      <c r="B400" s="43"/>
      <c r="C400" s="44"/>
      <c r="D400" s="43"/>
      <c r="E400" s="43"/>
      <c r="F400" s="43"/>
      <c r="G400" s="43"/>
    </row>
    <row r="401" spans="1:7" x14ac:dyDescent="0.2">
      <c r="A401" s="42"/>
      <c r="B401" s="43"/>
      <c r="C401" s="44"/>
      <c r="D401" s="43"/>
      <c r="E401" s="43"/>
      <c r="F401" s="43"/>
      <c r="G401" s="43"/>
    </row>
    <row r="402" spans="1:7" x14ac:dyDescent="0.2">
      <c r="A402" s="42"/>
      <c r="B402" s="43"/>
      <c r="C402" s="44"/>
      <c r="D402" s="43"/>
      <c r="E402" s="43"/>
      <c r="F402" s="43"/>
      <c r="G402" s="43"/>
    </row>
    <row r="403" spans="1:7" x14ac:dyDescent="0.2">
      <c r="A403" s="42"/>
      <c r="B403" s="43"/>
      <c r="C403" s="44"/>
      <c r="D403" s="43"/>
      <c r="E403" s="43"/>
      <c r="F403" s="43"/>
      <c r="G403" s="43"/>
    </row>
    <row r="404" spans="1:7" x14ac:dyDescent="0.2">
      <c r="A404" s="42"/>
      <c r="B404" s="43"/>
      <c r="C404" s="44"/>
      <c r="D404" s="43"/>
      <c r="E404" s="43"/>
      <c r="F404" s="43"/>
      <c r="G404" s="43"/>
    </row>
    <row r="405" spans="1:7" x14ac:dyDescent="0.2">
      <c r="A405" s="42"/>
      <c r="B405" s="43"/>
      <c r="C405" s="44"/>
      <c r="D405" s="43"/>
      <c r="E405" s="43"/>
      <c r="F405" s="43"/>
      <c r="G405" s="43"/>
    </row>
    <row r="406" spans="1:7" x14ac:dyDescent="0.2">
      <c r="A406" s="42"/>
      <c r="B406" s="43"/>
      <c r="C406" s="44"/>
      <c r="D406" s="43"/>
      <c r="E406" s="43"/>
      <c r="F406" s="43"/>
      <c r="G406" s="43"/>
    </row>
    <row r="407" spans="1:7" x14ac:dyDescent="0.2">
      <c r="A407" s="42"/>
      <c r="B407" s="43"/>
      <c r="C407" s="44"/>
      <c r="D407" s="43"/>
      <c r="E407" s="43"/>
      <c r="F407" s="43"/>
      <c r="G407" s="43"/>
    </row>
    <row r="408" spans="1:7" x14ac:dyDescent="0.2">
      <c r="A408" s="42"/>
      <c r="B408" s="43"/>
      <c r="C408" s="44"/>
      <c r="D408" s="43"/>
      <c r="E408" s="43"/>
      <c r="F408" s="43"/>
      <c r="G408" s="43"/>
    </row>
    <row r="409" spans="1:7" x14ac:dyDescent="0.2">
      <c r="A409" s="42"/>
      <c r="B409" s="43"/>
      <c r="C409" s="44"/>
      <c r="D409" s="43"/>
      <c r="E409" s="43"/>
      <c r="F409" s="43"/>
      <c r="G409" s="43"/>
    </row>
    <row r="410" spans="1:7" x14ac:dyDescent="0.2">
      <c r="A410" s="42"/>
      <c r="B410" s="43"/>
      <c r="C410" s="44"/>
      <c r="D410" s="43"/>
      <c r="E410" s="43"/>
      <c r="F410" s="43"/>
      <c r="G410" s="43"/>
    </row>
    <row r="411" spans="1:7" x14ac:dyDescent="0.2">
      <c r="A411" s="42"/>
      <c r="B411" s="43"/>
      <c r="C411" s="44"/>
      <c r="D411" s="43"/>
      <c r="E411" s="43"/>
      <c r="F411" s="43"/>
      <c r="G411" s="43"/>
    </row>
    <row r="412" spans="1:7" x14ac:dyDescent="0.2">
      <c r="A412" s="42"/>
      <c r="B412" s="43"/>
      <c r="C412" s="44"/>
      <c r="D412" s="43"/>
      <c r="E412" s="43"/>
      <c r="F412" s="43"/>
      <c r="G412" s="43"/>
    </row>
    <row r="413" spans="1:7" x14ac:dyDescent="0.2">
      <c r="A413" s="42"/>
      <c r="B413" s="43"/>
      <c r="C413" s="44"/>
      <c r="D413" s="43"/>
      <c r="E413" s="43"/>
      <c r="F413" s="43"/>
      <c r="G413" s="43"/>
    </row>
    <row r="414" spans="1:7" x14ac:dyDescent="0.2">
      <c r="A414" s="42"/>
      <c r="B414" s="43"/>
      <c r="C414" s="44"/>
      <c r="D414" s="43"/>
      <c r="E414" s="43"/>
      <c r="F414" s="43"/>
      <c r="G414" s="43"/>
    </row>
    <row r="415" spans="1:7" x14ac:dyDescent="0.2">
      <c r="A415" s="42"/>
      <c r="B415" s="43"/>
      <c r="C415" s="44"/>
      <c r="D415" s="43"/>
      <c r="E415" s="43"/>
      <c r="F415" s="43"/>
      <c r="G415" s="43"/>
    </row>
    <row r="416" spans="1:7" x14ac:dyDescent="0.2">
      <c r="A416" s="42"/>
      <c r="B416" s="43"/>
      <c r="C416" s="44"/>
      <c r="D416" s="43"/>
      <c r="E416" s="43"/>
      <c r="F416" s="43"/>
      <c r="G416" s="43"/>
    </row>
    <row r="417" spans="1:7" x14ac:dyDescent="0.2">
      <c r="A417" s="42"/>
      <c r="B417" s="43"/>
      <c r="C417" s="44"/>
      <c r="D417" s="43"/>
      <c r="E417" s="43"/>
      <c r="F417" s="43"/>
      <c r="G417" s="43"/>
    </row>
    <row r="418" spans="1:7" x14ac:dyDescent="0.2">
      <c r="A418" s="42"/>
      <c r="B418" s="43"/>
      <c r="C418" s="44"/>
      <c r="D418" s="43"/>
      <c r="E418" s="43"/>
      <c r="F418" s="43"/>
      <c r="G418" s="43"/>
    </row>
    <row r="419" spans="1:7" x14ac:dyDescent="0.2">
      <c r="A419" s="42"/>
      <c r="B419" s="43"/>
      <c r="C419" s="44"/>
      <c r="D419" s="43"/>
      <c r="E419" s="43"/>
      <c r="F419" s="43"/>
      <c r="G419" s="43"/>
    </row>
    <row r="420" spans="1:7" x14ac:dyDescent="0.2">
      <c r="A420" s="42"/>
      <c r="B420" s="43"/>
      <c r="C420" s="44"/>
      <c r="D420" s="43"/>
      <c r="E420" s="43"/>
      <c r="F420" s="43"/>
      <c r="G420" s="43"/>
    </row>
    <row r="421" spans="1:7" x14ac:dyDescent="0.2">
      <c r="A421" s="42"/>
      <c r="B421" s="43"/>
      <c r="C421" s="44"/>
      <c r="D421" s="43"/>
      <c r="E421" s="43"/>
      <c r="F421" s="43"/>
      <c r="G421" s="43"/>
    </row>
    <row r="422" spans="1:7" x14ac:dyDescent="0.2">
      <c r="A422" s="42"/>
      <c r="B422" s="43"/>
      <c r="C422" s="44"/>
      <c r="D422" s="43"/>
      <c r="E422" s="43"/>
      <c r="F422" s="43"/>
      <c r="G422" s="43"/>
    </row>
    <row r="423" spans="1:7" x14ac:dyDescent="0.2">
      <c r="A423" s="42"/>
      <c r="B423" s="43"/>
      <c r="C423" s="44"/>
      <c r="D423" s="43"/>
      <c r="E423" s="43"/>
      <c r="F423" s="43"/>
      <c r="G423" s="43"/>
    </row>
    <row r="424" spans="1:7" x14ac:dyDescent="0.2">
      <c r="A424" s="42"/>
      <c r="B424" s="43"/>
      <c r="C424" s="44"/>
      <c r="D424" s="43"/>
      <c r="E424" s="43"/>
      <c r="F424" s="43"/>
      <c r="G424" s="43"/>
    </row>
    <row r="425" spans="1:7" x14ac:dyDescent="0.2">
      <c r="A425" s="42"/>
      <c r="B425" s="43"/>
      <c r="C425" s="44"/>
      <c r="D425" s="43"/>
      <c r="E425" s="43"/>
      <c r="F425" s="43"/>
      <c r="G425" s="43"/>
    </row>
    <row r="426" spans="1:7" x14ac:dyDescent="0.2">
      <c r="A426" s="42"/>
      <c r="B426" s="43"/>
      <c r="C426" s="44"/>
      <c r="D426" s="43"/>
      <c r="E426" s="43"/>
      <c r="F426" s="43"/>
      <c r="G426" s="43"/>
    </row>
    <row r="427" spans="1:7" x14ac:dyDescent="0.2">
      <c r="A427" s="42"/>
      <c r="B427" s="43"/>
      <c r="C427" s="44"/>
      <c r="D427" s="43"/>
      <c r="E427" s="43"/>
      <c r="F427" s="43"/>
      <c r="G427" s="43"/>
    </row>
    <row r="428" spans="1:7" x14ac:dyDescent="0.2">
      <c r="A428" s="42"/>
      <c r="B428" s="43"/>
      <c r="C428" s="44"/>
      <c r="D428" s="43"/>
      <c r="E428" s="43"/>
      <c r="F428" s="43"/>
      <c r="G428" s="43"/>
    </row>
    <row r="429" spans="1:7" x14ac:dyDescent="0.2">
      <c r="A429" s="42"/>
      <c r="B429" s="43"/>
      <c r="C429" s="44"/>
      <c r="D429" s="43"/>
      <c r="E429" s="43"/>
      <c r="F429" s="43"/>
      <c r="G429" s="43"/>
    </row>
    <row r="430" spans="1:7" x14ac:dyDescent="0.2">
      <c r="A430" s="42"/>
      <c r="B430" s="43"/>
      <c r="C430" s="44"/>
      <c r="D430" s="43"/>
      <c r="E430" s="43"/>
      <c r="F430" s="43"/>
      <c r="G430" s="43"/>
    </row>
    <row r="431" spans="1:7" x14ac:dyDescent="0.2">
      <c r="A431" s="42"/>
      <c r="B431" s="43"/>
      <c r="C431" s="44"/>
      <c r="D431" s="43"/>
      <c r="E431" s="43"/>
      <c r="F431" s="43"/>
      <c r="G431" s="43"/>
    </row>
    <row r="432" spans="1:7" x14ac:dyDescent="0.2">
      <c r="A432" s="42"/>
      <c r="B432" s="43"/>
      <c r="C432" s="44"/>
      <c r="D432" s="43"/>
      <c r="E432" s="43"/>
      <c r="F432" s="43"/>
      <c r="G432" s="43"/>
    </row>
    <row r="433" spans="1:7" x14ac:dyDescent="0.2">
      <c r="A433" s="42"/>
      <c r="B433" s="43"/>
      <c r="C433" s="44"/>
      <c r="D433" s="43"/>
      <c r="E433" s="43"/>
      <c r="F433" s="43"/>
      <c r="G433" s="43"/>
    </row>
    <row r="434" spans="1:7" x14ac:dyDescent="0.2">
      <c r="A434" s="42"/>
      <c r="B434" s="43"/>
      <c r="C434" s="44"/>
      <c r="D434" s="43"/>
      <c r="E434" s="43"/>
      <c r="F434" s="43"/>
      <c r="G434" s="43"/>
    </row>
    <row r="435" spans="1:7" x14ac:dyDescent="0.2">
      <c r="A435" s="42"/>
      <c r="B435" s="43"/>
      <c r="C435" s="44"/>
      <c r="D435" s="43"/>
      <c r="E435" s="43"/>
      <c r="F435" s="43"/>
      <c r="G435" s="43"/>
    </row>
    <row r="436" spans="1:7" x14ac:dyDescent="0.2">
      <c r="A436" s="42"/>
      <c r="B436" s="43"/>
      <c r="C436" s="44"/>
      <c r="D436" s="43"/>
      <c r="E436" s="43"/>
      <c r="F436" s="43"/>
      <c r="G436" s="43"/>
    </row>
    <row r="437" spans="1:7" x14ac:dyDescent="0.2">
      <c r="A437" s="42"/>
      <c r="B437" s="43"/>
      <c r="C437" s="44"/>
      <c r="D437" s="43"/>
      <c r="E437" s="43"/>
      <c r="F437" s="43"/>
      <c r="G437" s="43"/>
    </row>
    <row r="438" spans="1:7" x14ac:dyDescent="0.2">
      <c r="A438" s="42"/>
      <c r="B438" s="43"/>
      <c r="C438" s="44"/>
      <c r="D438" s="43"/>
      <c r="E438" s="43"/>
      <c r="F438" s="43"/>
      <c r="G438" s="43"/>
    </row>
    <row r="439" spans="1:7" x14ac:dyDescent="0.2">
      <c r="A439" s="42"/>
      <c r="B439" s="43"/>
      <c r="C439" s="44"/>
      <c r="D439" s="43"/>
      <c r="E439" s="43"/>
      <c r="F439" s="43"/>
      <c r="G439" s="43"/>
    </row>
    <row r="440" spans="1:7" x14ac:dyDescent="0.2">
      <c r="A440" s="42"/>
      <c r="B440" s="43"/>
      <c r="C440" s="44"/>
      <c r="D440" s="43"/>
      <c r="E440" s="43"/>
      <c r="F440" s="43"/>
      <c r="G440" s="43"/>
    </row>
    <row r="441" spans="1:7" x14ac:dyDescent="0.2">
      <c r="A441" s="42"/>
      <c r="B441" s="43"/>
      <c r="C441" s="44"/>
      <c r="D441" s="43"/>
      <c r="E441" s="43"/>
      <c r="F441" s="43"/>
      <c r="G441" s="43"/>
    </row>
    <row r="442" spans="1:7" x14ac:dyDescent="0.2">
      <c r="A442" s="42"/>
      <c r="B442" s="43"/>
      <c r="C442" s="44"/>
      <c r="D442" s="43"/>
      <c r="E442" s="43"/>
      <c r="F442" s="43"/>
      <c r="G442" s="43"/>
    </row>
    <row r="443" spans="1:7" x14ac:dyDescent="0.2">
      <c r="A443" s="42"/>
      <c r="B443" s="43"/>
      <c r="C443" s="44"/>
      <c r="D443" s="43"/>
      <c r="E443" s="43"/>
      <c r="F443" s="43"/>
      <c r="G443" s="43"/>
    </row>
    <row r="444" spans="1:7" x14ac:dyDescent="0.2">
      <c r="A444" s="42"/>
      <c r="B444" s="43"/>
      <c r="C444" s="44"/>
      <c r="D444" s="43"/>
      <c r="E444" s="43"/>
      <c r="F444" s="43"/>
      <c r="G444" s="43"/>
    </row>
    <row r="445" spans="1:7" x14ac:dyDescent="0.2">
      <c r="A445" s="42"/>
      <c r="B445" s="43"/>
      <c r="C445" s="44"/>
      <c r="D445" s="43"/>
      <c r="E445" s="43"/>
      <c r="F445" s="43"/>
      <c r="G445" s="43"/>
    </row>
    <row r="446" spans="1:7" x14ac:dyDescent="0.2">
      <c r="A446" s="42"/>
      <c r="B446" s="43"/>
      <c r="C446" s="44"/>
      <c r="D446" s="43"/>
      <c r="E446" s="43"/>
      <c r="F446" s="43"/>
      <c r="G446" s="43"/>
    </row>
    <row r="447" spans="1:7" x14ac:dyDescent="0.2">
      <c r="A447" s="42"/>
      <c r="B447" s="43"/>
      <c r="C447" s="44"/>
      <c r="D447" s="43"/>
      <c r="E447" s="43"/>
      <c r="F447" s="43"/>
      <c r="G447" s="43"/>
    </row>
    <row r="448" spans="1:7" x14ac:dyDescent="0.2">
      <c r="A448" s="42"/>
      <c r="B448" s="43"/>
      <c r="C448" s="44"/>
      <c r="D448" s="43"/>
      <c r="E448" s="43"/>
      <c r="F448" s="43"/>
      <c r="G448" s="43"/>
    </row>
    <row r="449" spans="1:7" x14ac:dyDescent="0.2">
      <c r="A449" s="42"/>
      <c r="B449" s="43"/>
      <c r="C449" s="44"/>
      <c r="D449" s="43"/>
      <c r="E449" s="43"/>
      <c r="F449" s="43"/>
      <c r="G449" s="43"/>
    </row>
    <row r="450" spans="1:7" x14ac:dyDescent="0.2">
      <c r="A450" s="42"/>
      <c r="B450" s="43"/>
      <c r="C450" s="44"/>
      <c r="D450" s="43"/>
      <c r="E450" s="43"/>
      <c r="F450" s="43"/>
      <c r="G450" s="43"/>
    </row>
    <row r="451" spans="1:7" x14ac:dyDescent="0.2">
      <c r="A451" s="42"/>
      <c r="B451" s="43"/>
      <c r="C451" s="44"/>
      <c r="D451" s="43"/>
      <c r="E451" s="43"/>
      <c r="F451" s="43"/>
      <c r="G451" s="43"/>
    </row>
    <row r="452" spans="1:7" x14ac:dyDescent="0.2">
      <c r="A452" s="42"/>
      <c r="B452" s="43"/>
      <c r="C452" s="44"/>
      <c r="D452" s="43"/>
      <c r="E452" s="43"/>
      <c r="F452" s="43"/>
      <c r="G452" s="43"/>
    </row>
    <row r="453" spans="1:7" x14ac:dyDescent="0.2">
      <c r="A453" s="42"/>
      <c r="B453" s="43"/>
      <c r="C453" s="44"/>
      <c r="D453" s="43"/>
      <c r="E453" s="43"/>
      <c r="F453" s="43"/>
      <c r="G453" s="43"/>
    </row>
  </sheetData>
  <mergeCells count="5">
    <mergeCell ref="A6:G6"/>
    <mergeCell ref="A7:G7"/>
    <mergeCell ref="A9:A10"/>
    <mergeCell ref="B9:D9"/>
    <mergeCell ref="E9:G9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8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tabColor rgb="FF0070C0"/>
  </sheetPr>
  <dimension ref="A1:G453"/>
  <sheetViews>
    <sheetView view="pageBreakPreview" zoomScaleNormal="100" zoomScaleSheetLayoutView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13" sqref="B13"/>
    </sheetView>
  </sheetViews>
  <sheetFormatPr defaultRowHeight="11.25" x14ac:dyDescent="0.2"/>
  <cols>
    <col min="1" max="1" width="45.83203125" style="7" customWidth="1"/>
    <col min="2" max="2" width="18.83203125" style="2" customWidth="1"/>
    <col min="3" max="3" width="18.83203125" style="8" customWidth="1"/>
    <col min="4" max="4" width="13.83203125" style="2" customWidth="1"/>
    <col min="5" max="6" width="18.83203125" style="2" customWidth="1"/>
    <col min="7" max="7" width="13.83203125" style="2" customWidth="1"/>
    <col min="8" max="16384" width="9.33203125" style="2"/>
  </cols>
  <sheetData>
    <row r="1" spans="1:7" x14ac:dyDescent="0.2">
      <c r="A1" s="1"/>
      <c r="C1" s="2"/>
      <c r="D1" s="1"/>
      <c r="E1" s="1"/>
      <c r="F1" s="3"/>
      <c r="G1" s="1"/>
    </row>
    <row r="2" spans="1:7" x14ac:dyDescent="0.2">
      <c r="A2" s="1"/>
      <c r="C2" s="2"/>
      <c r="D2" s="1"/>
      <c r="E2" s="1"/>
      <c r="F2" s="4"/>
      <c r="G2" s="1"/>
    </row>
    <row r="3" spans="1:7" x14ac:dyDescent="0.2">
      <c r="A3" s="1"/>
      <c r="C3" s="2"/>
      <c r="D3" s="1"/>
      <c r="E3" s="1"/>
      <c r="F3" s="4"/>
      <c r="G3" s="1"/>
    </row>
    <row r="4" spans="1:7" x14ac:dyDescent="0.2">
      <c r="A4" s="1"/>
      <c r="C4" s="2"/>
      <c r="D4" s="1"/>
      <c r="E4" s="1"/>
      <c r="F4" s="4"/>
      <c r="G4" s="1"/>
    </row>
    <row r="5" spans="1:7" x14ac:dyDescent="0.2">
      <c r="A5" s="5"/>
      <c r="B5" s="5"/>
      <c r="C5" s="5"/>
      <c r="D5" s="5"/>
      <c r="E5" s="5"/>
      <c r="F5" s="5"/>
      <c r="G5" s="5"/>
    </row>
    <row r="6" spans="1:7" ht="23.25" customHeight="1" x14ac:dyDescent="0.2">
      <c r="A6" s="54" t="s">
        <v>448</v>
      </c>
      <c r="B6" s="54"/>
      <c r="C6" s="54"/>
      <c r="D6" s="54"/>
      <c r="E6" s="54"/>
      <c r="F6" s="54"/>
      <c r="G6" s="54"/>
    </row>
    <row r="7" spans="1:7" ht="12.75" x14ac:dyDescent="0.2">
      <c r="A7" s="54" t="str">
        <f>"WYDATKI "&amp;(UPPER(MID([17]Table!$D$26,10,99)))</f>
        <v>WYDATKI WOLA</v>
      </c>
      <c r="B7" s="54"/>
      <c r="C7" s="54"/>
      <c r="D7" s="54"/>
      <c r="E7" s="54"/>
      <c r="F7" s="54"/>
      <c r="G7" s="54"/>
    </row>
    <row r="8" spans="1:7" x14ac:dyDescent="0.2">
      <c r="A8" s="2"/>
      <c r="C8" s="2"/>
    </row>
    <row r="9" spans="1:7" s="12" customFormat="1" ht="18" customHeight="1" x14ac:dyDescent="0.2">
      <c r="A9" s="55" t="s">
        <v>2</v>
      </c>
      <c r="B9" s="56" t="s">
        <v>3</v>
      </c>
      <c r="C9" s="56"/>
      <c r="D9" s="56"/>
      <c r="E9" s="56" t="s">
        <v>12</v>
      </c>
      <c r="F9" s="56"/>
      <c r="G9" s="56"/>
    </row>
    <row r="10" spans="1:7" s="14" customFormat="1" ht="23.25" customHeight="1" x14ac:dyDescent="0.2">
      <c r="A10" s="55"/>
      <c r="B10" s="13" t="s">
        <v>3</v>
      </c>
      <c r="C10" s="13" t="s">
        <v>1</v>
      </c>
      <c r="D10" s="13" t="s">
        <v>13</v>
      </c>
      <c r="E10" s="13" t="s">
        <v>3</v>
      </c>
      <c r="F10" s="13" t="s">
        <v>1</v>
      </c>
      <c r="G10" s="13" t="s">
        <v>14</v>
      </c>
    </row>
    <row r="11" spans="1:7" s="50" customFormat="1" ht="9.75" x14ac:dyDescent="0.2">
      <c r="A11" s="48">
        <v>1</v>
      </c>
      <c r="B11" s="49">
        <v>2</v>
      </c>
      <c r="C11" s="49">
        <v>3</v>
      </c>
      <c r="D11" s="49">
        <v>4</v>
      </c>
      <c r="E11" s="49">
        <v>5</v>
      </c>
      <c r="F11" s="49">
        <v>6</v>
      </c>
      <c r="G11" s="49">
        <v>7</v>
      </c>
    </row>
    <row r="12" spans="1:7" s="6" customFormat="1" x14ac:dyDescent="0.2">
      <c r="A12" s="15" t="s">
        <v>0</v>
      </c>
      <c r="B12" s="16">
        <v>1126657889</v>
      </c>
      <c r="C12" s="17">
        <v>545955591.67999995</v>
      </c>
      <c r="D12" s="18">
        <v>48.457974421999999</v>
      </c>
      <c r="E12" s="16">
        <v>317858443</v>
      </c>
      <c r="F12" s="17">
        <v>150406147.81</v>
      </c>
      <c r="G12" s="18">
        <v>47.318594525999998</v>
      </c>
    </row>
    <row r="13" spans="1:7" x14ac:dyDescent="0.2">
      <c r="A13" s="19" t="s">
        <v>15</v>
      </c>
      <c r="B13" s="16">
        <v>16532002</v>
      </c>
      <c r="C13" s="17">
        <v>510386.08</v>
      </c>
      <c r="D13" s="18">
        <v>3.08726118</v>
      </c>
      <c r="E13" s="16">
        <v>16427002</v>
      </c>
      <c r="F13" s="17">
        <v>510386.08</v>
      </c>
      <c r="G13" s="18">
        <v>3.1069946910000001</v>
      </c>
    </row>
    <row r="14" spans="1:7" x14ac:dyDescent="0.2">
      <c r="A14" s="20" t="s">
        <v>16</v>
      </c>
      <c r="B14" s="21">
        <v>16532002</v>
      </c>
      <c r="C14" s="22">
        <v>510386.08</v>
      </c>
      <c r="D14" s="23">
        <v>3.08726118</v>
      </c>
      <c r="E14" s="21">
        <v>16427002</v>
      </c>
      <c r="F14" s="22">
        <v>510386.08</v>
      </c>
      <c r="G14" s="23">
        <v>3.1069946910000001</v>
      </c>
    </row>
    <row r="15" spans="1:7" x14ac:dyDescent="0.2">
      <c r="A15" s="24" t="s">
        <v>17</v>
      </c>
      <c r="B15" s="25">
        <v>15365507</v>
      </c>
      <c r="C15" s="26">
        <v>468574.58</v>
      </c>
      <c r="D15" s="27">
        <v>3.0495224140000001</v>
      </c>
      <c r="E15" s="25">
        <v>15260507</v>
      </c>
      <c r="F15" s="26">
        <v>468574.58</v>
      </c>
      <c r="G15" s="27">
        <v>3.070504669</v>
      </c>
    </row>
    <row r="16" spans="1:7" x14ac:dyDescent="0.2">
      <c r="A16" s="28" t="s">
        <v>18</v>
      </c>
      <c r="B16" s="29">
        <v>13815507</v>
      </c>
      <c r="C16" s="30">
        <v>426744.62</v>
      </c>
      <c r="D16" s="31">
        <v>3.0888813559999999</v>
      </c>
      <c r="E16" s="29">
        <v>13710507</v>
      </c>
      <c r="F16" s="30">
        <v>426744.62</v>
      </c>
      <c r="G16" s="31">
        <v>3.112537122</v>
      </c>
    </row>
    <row r="17" spans="1:7" x14ac:dyDescent="0.2">
      <c r="A17" s="28" t="s">
        <v>19</v>
      </c>
      <c r="B17" s="29">
        <v>1550000</v>
      </c>
      <c r="C17" s="30">
        <v>41829.96</v>
      </c>
      <c r="D17" s="31">
        <v>2.6987070970000002</v>
      </c>
      <c r="E17" s="29">
        <v>1550000</v>
      </c>
      <c r="F17" s="30">
        <v>41829.96</v>
      </c>
      <c r="G17" s="31">
        <v>2.6987070970000002</v>
      </c>
    </row>
    <row r="18" spans="1:7" x14ac:dyDescent="0.2">
      <c r="A18" s="24" t="s">
        <v>20</v>
      </c>
      <c r="B18" s="25">
        <v>1086295</v>
      </c>
      <c r="C18" s="26">
        <v>37811.5</v>
      </c>
      <c r="D18" s="27">
        <v>3.480776401</v>
      </c>
      <c r="E18" s="25">
        <v>1086295</v>
      </c>
      <c r="F18" s="26">
        <v>37811.5</v>
      </c>
      <c r="G18" s="27">
        <v>3.480776401</v>
      </c>
    </row>
    <row r="19" spans="1:7" x14ac:dyDescent="0.2">
      <c r="A19" s="28" t="s">
        <v>229</v>
      </c>
      <c r="B19" s="29">
        <v>947795</v>
      </c>
      <c r="C19" s="30">
        <v>20804.3</v>
      </c>
      <c r="D19" s="31">
        <v>2.1950210750000001</v>
      </c>
      <c r="E19" s="29">
        <v>947795</v>
      </c>
      <c r="F19" s="30">
        <v>20804.3</v>
      </c>
      <c r="G19" s="31">
        <v>2.1950210750000001</v>
      </c>
    </row>
    <row r="20" spans="1:7" x14ac:dyDescent="0.2">
      <c r="A20" s="28" t="s">
        <v>21</v>
      </c>
      <c r="B20" s="29">
        <v>138500</v>
      </c>
      <c r="C20" s="30">
        <v>17007.2</v>
      </c>
      <c r="D20" s="31">
        <v>12.279566787</v>
      </c>
      <c r="E20" s="29">
        <v>138500</v>
      </c>
      <c r="F20" s="30">
        <v>17007.2</v>
      </c>
      <c r="G20" s="31">
        <v>12.279566787</v>
      </c>
    </row>
    <row r="21" spans="1:7" x14ac:dyDescent="0.2">
      <c r="A21" s="24" t="s">
        <v>22</v>
      </c>
      <c r="B21" s="25">
        <v>80200</v>
      </c>
      <c r="C21" s="26">
        <v>4000</v>
      </c>
      <c r="D21" s="27">
        <v>4.9875311719999997</v>
      </c>
      <c r="E21" s="25">
        <v>80200</v>
      </c>
      <c r="F21" s="26">
        <v>4000</v>
      </c>
      <c r="G21" s="27">
        <v>4.9875311719999997</v>
      </c>
    </row>
    <row r="22" spans="1:7" ht="22.5" x14ac:dyDescent="0.2">
      <c r="A22" s="19" t="s">
        <v>23</v>
      </c>
      <c r="B22" s="16">
        <v>237188118</v>
      </c>
      <c r="C22" s="17">
        <v>106252098.34</v>
      </c>
      <c r="D22" s="18">
        <v>44.796551882999999</v>
      </c>
      <c r="E22" s="16">
        <v>4740700</v>
      </c>
      <c r="F22" s="17">
        <v>1598184.29</v>
      </c>
      <c r="G22" s="18">
        <v>33.711989580000001</v>
      </c>
    </row>
    <row r="23" spans="1:7" x14ac:dyDescent="0.2">
      <c r="A23" s="20" t="s">
        <v>24</v>
      </c>
      <c r="B23" s="21">
        <v>168800</v>
      </c>
      <c r="C23" s="22">
        <v>1328.4</v>
      </c>
      <c r="D23" s="23">
        <v>0.78696682500000004</v>
      </c>
      <c r="E23" s="21">
        <v>168800</v>
      </c>
      <c r="F23" s="22">
        <v>1328.4</v>
      </c>
      <c r="G23" s="23">
        <v>0.78696682500000004</v>
      </c>
    </row>
    <row r="24" spans="1:7" x14ac:dyDescent="0.2">
      <c r="A24" s="24" t="s">
        <v>180</v>
      </c>
      <c r="B24" s="25">
        <v>152400</v>
      </c>
      <c r="C24" s="36">
        <v>0</v>
      </c>
      <c r="D24" s="37">
        <v>0</v>
      </c>
      <c r="E24" s="25">
        <v>152400</v>
      </c>
      <c r="F24" s="36">
        <v>0</v>
      </c>
      <c r="G24" s="37">
        <v>0</v>
      </c>
    </row>
    <row r="25" spans="1:7" ht="21" x14ac:dyDescent="0.2">
      <c r="A25" s="24" t="s">
        <v>25</v>
      </c>
      <c r="B25" s="25">
        <v>16400</v>
      </c>
      <c r="C25" s="26">
        <v>1328.4</v>
      </c>
      <c r="D25" s="27">
        <v>8.1</v>
      </c>
      <c r="E25" s="25">
        <v>16400</v>
      </c>
      <c r="F25" s="26">
        <v>1328.4</v>
      </c>
      <c r="G25" s="27">
        <v>8.1</v>
      </c>
    </row>
    <row r="26" spans="1:7" ht="33.75" x14ac:dyDescent="0.2">
      <c r="A26" s="20" t="s">
        <v>26</v>
      </c>
      <c r="B26" s="21">
        <v>215480685</v>
      </c>
      <c r="C26" s="22">
        <v>95706043.069999993</v>
      </c>
      <c r="D26" s="23">
        <v>44.415137751000003</v>
      </c>
      <c r="E26" s="21">
        <v>494700</v>
      </c>
      <c r="F26" s="22">
        <v>378361.55</v>
      </c>
      <c r="G26" s="23">
        <v>76.483030119000006</v>
      </c>
    </row>
    <row r="27" spans="1:7" ht="21" x14ac:dyDescent="0.2">
      <c r="A27" s="24" t="s">
        <v>27</v>
      </c>
      <c r="B27" s="25">
        <v>37208434</v>
      </c>
      <c r="C27" s="26">
        <v>14722533.92</v>
      </c>
      <c r="D27" s="27">
        <v>39.567733273000002</v>
      </c>
      <c r="E27" s="25">
        <v>358200</v>
      </c>
      <c r="F27" s="26">
        <v>358162.21</v>
      </c>
      <c r="G27" s="27">
        <v>99.989450027999993</v>
      </c>
    </row>
    <row r="28" spans="1:7" ht="21" x14ac:dyDescent="0.2">
      <c r="A28" s="24" t="s">
        <v>28</v>
      </c>
      <c r="B28" s="25">
        <v>20785891</v>
      </c>
      <c r="C28" s="26">
        <v>2166599.87</v>
      </c>
      <c r="D28" s="27">
        <v>10.423415911999999</v>
      </c>
      <c r="E28" s="25"/>
      <c r="F28" s="25"/>
      <c r="G28" s="25"/>
    </row>
    <row r="29" spans="1:7" ht="21" x14ac:dyDescent="0.2">
      <c r="A29" s="24" t="s">
        <v>181</v>
      </c>
      <c r="B29" s="25">
        <v>64035486</v>
      </c>
      <c r="C29" s="26">
        <v>30267297.620000001</v>
      </c>
      <c r="D29" s="27">
        <v>47.266444765000003</v>
      </c>
      <c r="E29" s="25"/>
      <c r="F29" s="25"/>
      <c r="G29" s="25"/>
    </row>
    <row r="30" spans="1:7" x14ac:dyDescent="0.2">
      <c r="A30" s="24" t="s">
        <v>29</v>
      </c>
      <c r="B30" s="25">
        <v>93314374</v>
      </c>
      <c r="C30" s="26">
        <v>48529412.32</v>
      </c>
      <c r="D30" s="27">
        <v>52.006363264000001</v>
      </c>
      <c r="E30" s="25"/>
      <c r="F30" s="25"/>
      <c r="G30" s="25"/>
    </row>
    <row r="31" spans="1:7" ht="21" x14ac:dyDescent="0.2">
      <c r="A31" s="24" t="s">
        <v>30</v>
      </c>
      <c r="B31" s="25">
        <v>136500</v>
      </c>
      <c r="C31" s="26">
        <v>20199.34</v>
      </c>
      <c r="D31" s="27">
        <v>14.798051281999999</v>
      </c>
      <c r="E31" s="25">
        <v>136500</v>
      </c>
      <c r="F31" s="26">
        <v>20199.34</v>
      </c>
      <c r="G31" s="27">
        <v>14.798051281999999</v>
      </c>
    </row>
    <row r="32" spans="1:7" ht="22.5" x14ac:dyDescent="0.2">
      <c r="A32" s="20" t="s">
        <v>31</v>
      </c>
      <c r="B32" s="21">
        <v>553900</v>
      </c>
      <c r="C32" s="22">
        <v>67030.61</v>
      </c>
      <c r="D32" s="23">
        <v>12.101572486</v>
      </c>
      <c r="E32" s="21">
        <v>553900</v>
      </c>
      <c r="F32" s="22">
        <v>67030.61</v>
      </c>
      <c r="G32" s="23">
        <v>12.101572486</v>
      </c>
    </row>
    <row r="33" spans="1:7" ht="21" x14ac:dyDescent="0.2">
      <c r="A33" s="24" t="s">
        <v>32</v>
      </c>
      <c r="B33" s="25">
        <v>150500</v>
      </c>
      <c r="C33" s="26">
        <v>5046.9799999999996</v>
      </c>
      <c r="D33" s="27">
        <v>3.3534750830000002</v>
      </c>
      <c r="E33" s="25">
        <v>150500</v>
      </c>
      <c r="F33" s="26">
        <v>5046.9799999999996</v>
      </c>
      <c r="G33" s="27">
        <v>3.3534750830000002</v>
      </c>
    </row>
    <row r="34" spans="1:7" ht="21" x14ac:dyDescent="0.2">
      <c r="A34" s="24" t="s">
        <v>33</v>
      </c>
      <c r="B34" s="25">
        <v>403400</v>
      </c>
      <c r="C34" s="26">
        <v>61983.63</v>
      </c>
      <c r="D34" s="27">
        <v>15.365302429</v>
      </c>
      <c r="E34" s="25">
        <v>403400</v>
      </c>
      <c r="F34" s="26">
        <v>61983.63</v>
      </c>
      <c r="G34" s="27">
        <v>15.365302429</v>
      </c>
    </row>
    <row r="35" spans="1:7" x14ac:dyDescent="0.2">
      <c r="A35" s="20" t="s">
        <v>34</v>
      </c>
      <c r="B35" s="21">
        <v>20984733</v>
      </c>
      <c r="C35" s="22">
        <v>10477696.26</v>
      </c>
      <c r="D35" s="23">
        <v>49.930090890000002</v>
      </c>
      <c r="E35" s="21">
        <v>3523300</v>
      </c>
      <c r="F35" s="22">
        <v>1151463.73</v>
      </c>
      <c r="G35" s="23">
        <v>32.681398973</v>
      </c>
    </row>
    <row r="36" spans="1:7" ht="21" x14ac:dyDescent="0.2">
      <c r="A36" s="24" t="s">
        <v>35</v>
      </c>
      <c r="B36" s="25">
        <v>8181650</v>
      </c>
      <c r="C36" s="26">
        <v>3140241.75</v>
      </c>
      <c r="D36" s="27">
        <v>38.381521452999998</v>
      </c>
      <c r="E36" s="25">
        <v>2400000</v>
      </c>
      <c r="F36" s="26">
        <v>911038</v>
      </c>
      <c r="G36" s="27">
        <v>37.959916667000002</v>
      </c>
    </row>
    <row r="37" spans="1:7" x14ac:dyDescent="0.2">
      <c r="A37" s="24" t="s">
        <v>182</v>
      </c>
      <c r="B37" s="25">
        <v>2855000</v>
      </c>
      <c r="C37" s="26">
        <v>180498.77</v>
      </c>
      <c r="D37" s="27">
        <v>6.322198599</v>
      </c>
      <c r="E37" s="25"/>
      <c r="F37" s="25"/>
      <c r="G37" s="25"/>
    </row>
    <row r="38" spans="1:7" x14ac:dyDescent="0.2">
      <c r="A38" s="24" t="s">
        <v>36</v>
      </c>
      <c r="B38" s="25">
        <v>9948083</v>
      </c>
      <c r="C38" s="26">
        <v>7156955.7400000002</v>
      </c>
      <c r="D38" s="27">
        <v>71.943064206000003</v>
      </c>
      <c r="E38" s="25">
        <v>1123300</v>
      </c>
      <c r="F38" s="26">
        <v>240425.73</v>
      </c>
      <c r="G38" s="27">
        <v>21.403519096</v>
      </c>
    </row>
    <row r="39" spans="1:7" ht="22.5" x14ac:dyDescent="0.2">
      <c r="A39" s="19" t="s">
        <v>37</v>
      </c>
      <c r="B39" s="16">
        <v>13096046</v>
      </c>
      <c r="C39" s="17">
        <v>3802569.81</v>
      </c>
      <c r="D39" s="18">
        <v>29.036014458</v>
      </c>
      <c r="E39" s="16">
        <v>13096046</v>
      </c>
      <c r="F39" s="17">
        <v>3802569.81</v>
      </c>
      <c r="G39" s="18">
        <v>29.036014458</v>
      </c>
    </row>
    <row r="40" spans="1:7" x14ac:dyDescent="0.2">
      <c r="A40" s="20" t="s">
        <v>38</v>
      </c>
      <c r="B40" s="21">
        <v>5324209</v>
      </c>
      <c r="C40" s="22">
        <v>1365281.58</v>
      </c>
      <c r="D40" s="23">
        <v>25.642899819</v>
      </c>
      <c r="E40" s="21">
        <v>5324209</v>
      </c>
      <c r="F40" s="22">
        <v>1365281.58</v>
      </c>
      <c r="G40" s="23">
        <v>25.642899819</v>
      </c>
    </row>
    <row r="41" spans="1:7" x14ac:dyDescent="0.2">
      <c r="A41" s="24" t="s">
        <v>39</v>
      </c>
      <c r="B41" s="25">
        <v>4009205</v>
      </c>
      <c r="C41" s="26">
        <v>1133674.76</v>
      </c>
      <c r="D41" s="27">
        <v>28.276797021</v>
      </c>
      <c r="E41" s="25">
        <v>4009205</v>
      </c>
      <c r="F41" s="26">
        <v>1133674.76</v>
      </c>
      <c r="G41" s="27">
        <v>28.276797021</v>
      </c>
    </row>
    <row r="42" spans="1:7" x14ac:dyDescent="0.2">
      <c r="A42" s="28" t="s">
        <v>40</v>
      </c>
      <c r="B42" s="29">
        <v>1532005</v>
      </c>
      <c r="C42" s="30">
        <v>565245.16</v>
      </c>
      <c r="D42" s="31">
        <v>36.895777754999997</v>
      </c>
      <c r="E42" s="29">
        <v>1532005</v>
      </c>
      <c r="F42" s="30">
        <v>565245.16</v>
      </c>
      <c r="G42" s="31">
        <v>36.895777754999997</v>
      </c>
    </row>
    <row r="43" spans="1:7" x14ac:dyDescent="0.2">
      <c r="A43" s="28" t="s">
        <v>41</v>
      </c>
      <c r="B43" s="29">
        <v>2477200</v>
      </c>
      <c r="C43" s="30">
        <v>568429.6</v>
      </c>
      <c r="D43" s="31">
        <v>22.946455675999999</v>
      </c>
      <c r="E43" s="29">
        <v>2477200</v>
      </c>
      <c r="F43" s="30">
        <v>568429.6</v>
      </c>
      <c r="G43" s="31">
        <v>22.946455675999999</v>
      </c>
    </row>
    <row r="44" spans="1:7" x14ac:dyDescent="0.2">
      <c r="A44" s="24" t="s">
        <v>43</v>
      </c>
      <c r="B44" s="25">
        <v>20000</v>
      </c>
      <c r="C44" s="26">
        <v>4674</v>
      </c>
      <c r="D44" s="27">
        <v>23.37</v>
      </c>
      <c r="E44" s="25">
        <v>20000</v>
      </c>
      <c r="F44" s="26">
        <v>4674</v>
      </c>
      <c r="G44" s="27">
        <v>23.37</v>
      </c>
    </row>
    <row r="45" spans="1:7" x14ac:dyDescent="0.2">
      <c r="A45" s="24" t="s">
        <v>44</v>
      </c>
      <c r="B45" s="25">
        <v>550000</v>
      </c>
      <c r="C45" s="26">
        <v>113677.83</v>
      </c>
      <c r="D45" s="27">
        <v>20.668696363999999</v>
      </c>
      <c r="E45" s="25">
        <v>550000</v>
      </c>
      <c r="F45" s="26">
        <v>113677.83</v>
      </c>
      <c r="G45" s="27">
        <v>20.668696363999999</v>
      </c>
    </row>
    <row r="46" spans="1:7" x14ac:dyDescent="0.2">
      <c r="A46" s="24" t="s">
        <v>45</v>
      </c>
      <c r="B46" s="25">
        <v>50004</v>
      </c>
      <c r="C46" s="26">
        <v>16090.34</v>
      </c>
      <c r="D46" s="27">
        <v>32.178105752</v>
      </c>
      <c r="E46" s="25">
        <v>50004</v>
      </c>
      <c r="F46" s="26">
        <v>16090.34</v>
      </c>
      <c r="G46" s="27">
        <v>32.178105752</v>
      </c>
    </row>
    <row r="47" spans="1:7" x14ac:dyDescent="0.2">
      <c r="A47" s="24" t="s">
        <v>46</v>
      </c>
      <c r="B47" s="25">
        <v>250000</v>
      </c>
      <c r="C47" s="26">
        <v>4030.65</v>
      </c>
      <c r="D47" s="27">
        <v>1.61226</v>
      </c>
      <c r="E47" s="25">
        <v>250000</v>
      </c>
      <c r="F47" s="26">
        <v>4030.65</v>
      </c>
      <c r="G47" s="27">
        <v>1.61226</v>
      </c>
    </row>
    <row r="48" spans="1:7" x14ac:dyDescent="0.2">
      <c r="A48" s="24" t="s">
        <v>244</v>
      </c>
      <c r="B48" s="25">
        <v>260000</v>
      </c>
      <c r="C48" s="26">
        <v>18534</v>
      </c>
      <c r="D48" s="27">
        <v>7.1284615379999998</v>
      </c>
      <c r="E48" s="25">
        <v>260000</v>
      </c>
      <c r="F48" s="26">
        <v>18534</v>
      </c>
      <c r="G48" s="27">
        <v>7.1284615379999998</v>
      </c>
    </row>
    <row r="49" spans="1:7" ht="21" x14ac:dyDescent="0.2">
      <c r="A49" s="24" t="s">
        <v>49</v>
      </c>
      <c r="B49" s="25">
        <v>55000</v>
      </c>
      <c r="C49" s="26">
        <v>1845</v>
      </c>
      <c r="D49" s="27">
        <v>3.3545454549999998</v>
      </c>
      <c r="E49" s="25">
        <v>55000</v>
      </c>
      <c r="F49" s="26">
        <v>1845</v>
      </c>
      <c r="G49" s="27">
        <v>3.3545454549999998</v>
      </c>
    </row>
    <row r="50" spans="1:7" ht="21" x14ac:dyDescent="0.2">
      <c r="A50" s="24" t="s">
        <v>50</v>
      </c>
      <c r="B50" s="25">
        <v>130000</v>
      </c>
      <c r="C50" s="26">
        <v>72755</v>
      </c>
      <c r="D50" s="27">
        <v>55.965384614999998</v>
      </c>
      <c r="E50" s="25">
        <v>130000</v>
      </c>
      <c r="F50" s="26">
        <v>72755</v>
      </c>
      <c r="G50" s="27">
        <v>55.965384614999998</v>
      </c>
    </row>
    <row r="51" spans="1:7" x14ac:dyDescent="0.2">
      <c r="A51" s="20" t="s">
        <v>10</v>
      </c>
      <c r="B51" s="21">
        <v>828000</v>
      </c>
      <c r="C51" s="22">
        <v>189466.15</v>
      </c>
      <c r="D51" s="23">
        <v>22.882385266</v>
      </c>
      <c r="E51" s="21">
        <v>828000</v>
      </c>
      <c r="F51" s="22">
        <v>189466.15</v>
      </c>
      <c r="G51" s="23">
        <v>22.882385266</v>
      </c>
    </row>
    <row r="52" spans="1:7" ht="21" x14ac:dyDescent="0.2">
      <c r="A52" s="24" t="s">
        <v>51</v>
      </c>
      <c r="B52" s="25">
        <v>298000</v>
      </c>
      <c r="C52" s="26">
        <v>60593.98</v>
      </c>
      <c r="D52" s="27">
        <v>20.333550335999998</v>
      </c>
      <c r="E52" s="25">
        <v>298000</v>
      </c>
      <c r="F52" s="26">
        <v>60593.98</v>
      </c>
      <c r="G52" s="27">
        <v>20.333550335999998</v>
      </c>
    </row>
    <row r="53" spans="1:7" ht="21" x14ac:dyDescent="0.2">
      <c r="A53" s="24" t="s">
        <v>52</v>
      </c>
      <c r="B53" s="25">
        <v>530000</v>
      </c>
      <c r="C53" s="26">
        <v>128872.17</v>
      </c>
      <c r="D53" s="27">
        <v>24.315503774</v>
      </c>
      <c r="E53" s="25">
        <v>530000</v>
      </c>
      <c r="F53" s="26">
        <v>128872.17</v>
      </c>
      <c r="G53" s="27">
        <v>24.315503774</v>
      </c>
    </row>
    <row r="54" spans="1:7" x14ac:dyDescent="0.2">
      <c r="A54" s="20" t="s">
        <v>53</v>
      </c>
      <c r="B54" s="21">
        <v>6393837</v>
      </c>
      <c r="C54" s="22">
        <v>2017460.93</v>
      </c>
      <c r="D54" s="23">
        <v>31.553211787999999</v>
      </c>
      <c r="E54" s="21">
        <v>6393837</v>
      </c>
      <c r="F54" s="22">
        <v>2017460.93</v>
      </c>
      <c r="G54" s="23">
        <v>31.553211787999999</v>
      </c>
    </row>
    <row r="55" spans="1:7" x14ac:dyDescent="0.2">
      <c r="A55" s="24" t="s">
        <v>54</v>
      </c>
      <c r="B55" s="25">
        <v>1019000</v>
      </c>
      <c r="C55" s="26">
        <v>450377.99</v>
      </c>
      <c r="D55" s="27">
        <v>44.198036309999999</v>
      </c>
      <c r="E55" s="25">
        <v>1019000</v>
      </c>
      <c r="F55" s="26">
        <v>450377.99</v>
      </c>
      <c r="G55" s="27">
        <v>44.198036309999999</v>
      </c>
    </row>
    <row r="56" spans="1:7" x14ac:dyDescent="0.2">
      <c r="A56" s="24" t="s">
        <v>55</v>
      </c>
      <c r="B56" s="25">
        <v>1217766</v>
      </c>
      <c r="C56" s="26">
        <v>352736.92</v>
      </c>
      <c r="D56" s="27">
        <v>28.965903137000002</v>
      </c>
      <c r="E56" s="25">
        <v>1217766</v>
      </c>
      <c r="F56" s="26">
        <v>352736.92</v>
      </c>
      <c r="G56" s="27">
        <v>28.965903137000002</v>
      </c>
    </row>
    <row r="57" spans="1:7" x14ac:dyDescent="0.2">
      <c r="A57" s="24" t="s">
        <v>56</v>
      </c>
      <c r="B57" s="25">
        <v>4132071</v>
      </c>
      <c r="C57" s="26">
        <v>1214346.02</v>
      </c>
      <c r="D57" s="27">
        <v>29.388314479999998</v>
      </c>
      <c r="E57" s="25">
        <v>4132071</v>
      </c>
      <c r="F57" s="26">
        <v>1214346.02</v>
      </c>
      <c r="G57" s="27">
        <v>29.388314479999998</v>
      </c>
    </row>
    <row r="58" spans="1:7" x14ac:dyDescent="0.2">
      <c r="A58" s="24" t="s">
        <v>57</v>
      </c>
      <c r="B58" s="25">
        <v>25000</v>
      </c>
      <c r="C58" s="36">
        <v>0</v>
      </c>
      <c r="D58" s="37">
        <v>0</v>
      </c>
      <c r="E58" s="25">
        <v>25000</v>
      </c>
      <c r="F58" s="36">
        <v>0</v>
      </c>
      <c r="G58" s="37">
        <v>0</v>
      </c>
    </row>
    <row r="59" spans="1:7" ht="22.5" x14ac:dyDescent="0.2">
      <c r="A59" s="20" t="s">
        <v>58</v>
      </c>
      <c r="B59" s="21">
        <v>550000</v>
      </c>
      <c r="C59" s="22">
        <v>230361.15</v>
      </c>
      <c r="D59" s="23">
        <v>41.883845454999999</v>
      </c>
      <c r="E59" s="21">
        <v>550000</v>
      </c>
      <c r="F59" s="22">
        <v>230361.15</v>
      </c>
      <c r="G59" s="23">
        <v>41.883845454999999</v>
      </c>
    </row>
    <row r="60" spans="1:7" ht="21" x14ac:dyDescent="0.2">
      <c r="A60" s="24" t="s">
        <v>59</v>
      </c>
      <c r="B60" s="25">
        <v>520000</v>
      </c>
      <c r="C60" s="26">
        <v>230361.15</v>
      </c>
      <c r="D60" s="27">
        <v>44.300221153999999</v>
      </c>
      <c r="E60" s="25">
        <v>520000</v>
      </c>
      <c r="F60" s="26">
        <v>230361.15</v>
      </c>
      <c r="G60" s="27">
        <v>44.300221153999999</v>
      </c>
    </row>
    <row r="61" spans="1:7" x14ac:dyDescent="0.2">
      <c r="A61" s="24" t="s">
        <v>60</v>
      </c>
      <c r="B61" s="25">
        <v>30000</v>
      </c>
      <c r="C61" s="36">
        <v>0</v>
      </c>
      <c r="D61" s="37">
        <v>0</v>
      </c>
      <c r="E61" s="25">
        <v>30000</v>
      </c>
      <c r="F61" s="36">
        <v>0</v>
      </c>
      <c r="G61" s="37">
        <v>0</v>
      </c>
    </row>
    <row r="62" spans="1:7" x14ac:dyDescent="0.2">
      <c r="A62" s="19" t="s">
        <v>61</v>
      </c>
      <c r="B62" s="16">
        <v>7562</v>
      </c>
      <c r="C62" s="17">
        <v>7561.1</v>
      </c>
      <c r="D62" s="18">
        <v>99.988098386999994</v>
      </c>
      <c r="E62" s="16">
        <v>7562</v>
      </c>
      <c r="F62" s="17">
        <v>7561.1</v>
      </c>
      <c r="G62" s="18">
        <v>99.988098386999994</v>
      </c>
    </row>
    <row r="63" spans="1:7" x14ac:dyDescent="0.2">
      <c r="A63" s="20" t="s">
        <v>62</v>
      </c>
      <c r="B63" s="21">
        <v>7562</v>
      </c>
      <c r="C63" s="22">
        <v>7561.1</v>
      </c>
      <c r="D63" s="23">
        <v>99.988098386999994</v>
      </c>
      <c r="E63" s="21">
        <v>7562</v>
      </c>
      <c r="F63" s="22">
        <v>7561.1</v>
      </c>
      <c r="G63" s="23">
        <v>99.988098386999994</v>
      </c>
    </row>
    <row r="64" spans="1:7" x14ac:dyDescent="0.2">
      <c r="A64" s="24" t="s">
        <v>6</v>
      </c>
      <c r="B64" s="25">
        <v>7562</v>
      </c>
      <c r="C64" s="26">
        <v>7561.1</v>
      </c>
      <c r="D64" s="27">
        <v>99.988098386999994</v>
      </c>
      <c r="E64" s="25">
        <v>7562</v>
      </c>
      <c r="F64" s="26">
        <v>7561.1</v>
      </c>
      <c r="G64" s="27">
        <v>99.988098386999994</v>
      </c>
    </row>
    <row r="65" spans="1:7" x14ac:dyDescent="0.2">
      <c r="A65" s="19" t="s">
        <v>63</v>
      </c>
      <c r="B65" s="16">
        <v>654291967</v>
      </c>
      <c r="C65" s="17">
        <v>335070085.88</v>
      </c>
      <c r="D65" s="18">
        <v>51.211095776999997</v>
      </c>
      <c r="E65" s="16">
        <v>149365562</v>
      </c>
      <c r="F65" s="17">
        <v>76739479.25</v>
      </c>
      <c r="G65" s="18">
        <v>51.376956122000003</v>
      </c>
    </row>
    <row r="66" spans="1:7" x14ac:dyDescent="0.2">
      <c r="A66" s="20" t="s">
        <v>64</v>
      </c>
      <c r="B66" s="21">
        <v>627352663</v>
      </c>
      <c r="C66" s="22">
        <v>322170245.50999999</v>
      </c>
      <c r="D66" s="23">
        <v>51.353929696999998</v>
      </c>
      <c r="E66" s="21">
        <v>147510982</v>
      </c>
      <c r="F66" s="22">
        <v>76583921.019999996</v>
      </c>
      <c r="G66" s="23">
        <v>51.917436913000003</v>
      </c>
    </row>
    <row r="67" spans="1:7" ht="21" x14ac:dyDescent="0.2">
      <c r="A67" s="24" t="s">
        <v>65</v>
      </c>
      <c r="B67" s="25">
        <v>116074483</v>
      </c>
      <c r="C67" s="26">
        <v>60306399.130000003</v>
      </c>
      <c r="D67" s="27">
        <v>51.954915130000003</v>
      </c>
      <c r="E67" s="25">
        <v>35549183</v>
      </c>
      <c r="F67" s="26">
        <v>19864379.59</v>
      </c>
      <c r="G67" s="27">
        <v>55.878582610000002</v>
      </c>
    </row>
    <row r="68" spans="1:7" ht="22.5" x14ac:dyDescent="0.2">
      <c r="A68" s="28" t="s">
        <v>66</v>
      </c>
      <c r="B68" s="29">
        <v>81130456</v>
      </c>
      <c r="C68" s="30">
        <v>41042374.719999999</v>
      </c>
      <c r="D68" s="31">
        <v>50.588122812999998</v>
      </c>
      <c r="E68" s="29">
        <v>605156</v>
      </c>
      <c r="F68" s="30">
        <v>600355.18000000005</v>
      </c>
      <c r="G68" s="31">
        <v>99.206680590999994</v>
      </c>
    </row>
    <row r="69" spans="1:7" ht="22.5" x14ac:dyDescent="0.2">
      <c r="A69" s="28" t="s">
        <v>67</v>
      </c>
      <c r="B69" s="29">
        <v>34944027</v>
      </c>
      <c r="C69" s="30">
        <v>19264024.41</v>
      </c>
      <c r="D69" s="31">
        <v>55.128232386999997</v>
      </c>
      <c r="E69" s="29">
        <v>34944027</v>
      </c>
      <c r="F69" s="30">
        <v>19264024.41</v>
      </c>
      <c r="G69" s="31">
        <v>55.128232386999997</v>
      </c>
    </row>
    <row r="70" spans="1:7" ht="21" x14ac:dyDescent="0.2">
      <c r="A70" s="24" t="s">
        <v>68</v>
      </c>
      <c r="B70" s="25">
        <v>12096018</v>
      </c>
      <c r="C70" s="26">
        <v>6746699.7599999998</v>
      </c>
      <c r="D70" s="27">
        <v>55.776204698000001</v>
      </c>
      <c r="E70" s="25">
        <v>489113</v>
      </c>
      <c r="F70" s="26">
        <v>276125.71999999997</v>
      </c>
      <c r="G70" s="27">
        <v>56.454381707000003</v>
      </c>
    </row>
    <row r="71" spans="1:7" ht="22.5" x14ac:dyDescent="0.2">
      <c r="A71" s="28" t="s">
        <v>69</v>
      </c>
      <c r="B71" s="29">
        <v>11606905</v>
      </c>
      <c r="C71" s="30">
        <v>6470574.04</v>
      </c>
      <c r="D71" s="31">
        <v>55.747626433999997</v>
      </c>
      <c r="E71" s="29"/>
      <c r="F71" s="29"/>
      <c r="G71" s="29"/>
    </row>
    <row r="72" spans="1:7" ht="22.5" x14ac:dyDescent="0.2">
      <c r="A72" s="28" t="s">
        <v>187</v>
      </c>
      <c r="B72" s="29">
        <v>489113</v>
      </c>
      <c r="C72" s="30">
        <v>276125.71999999997</v>
      </c>
      <c r="D72" s="31">
        <v>56.454381707000003</v>
      </c>
      <c r="E72" s="29">
        <v>489113</v>
      </c>
      <c r="F72" s="30">
        <v>276125.71999999997</v>
      </c>
      <c r="G72" s="31">
        <v>56.454381707000003</v>
      </c>
    </row>
    <row r="73" spans="1:7" x14ac:dyDescent="0.2">
      <c r="A73" s="24" t="s">
        <v>70</v>
      </c>
      <c r="B73" s="25">
        <v>130924647</v>
      </c>
      <c r="C73" s="26">
        <v>70295311.170000002</v>
      </c>
      <c r="D73" s="27">
        <v>53.691426923999998</v>
      </c>
      <c r="E73" s="25">
        <v>10713552</v>
      </c>
      <c r="F73" s="26">
        <v>5819000.9400000004</v>
      </c>
      <c r="G73" s="27">
        <v>54.314394890000003</v>
      </c>
    </row>
    <row r="74" spans="1:7" x14ac:dyDescent="0.2">
      <c r="A74" s="28" t="s">
        <v>71</v>
      </c>
      <c r="B74" s="29">
        <v>120248695</v>
      </c>
      <c r="C74" s="30">
        <v>64479018.549999997</v>
      </c>
      <c r="D74" s="31">
        <v>53.621387366999997</v>
      </c>
      <c r="E74" s="29">
        <v>37600</v>
      </c>
      <c r="F74" s="30">
        <v>2708.32</v>
      </c>
      <c r="G74" s="31">
        <v>7.2029787230000002</v>
      </c>
    </row>
    <row r="75" spans="1:7" x14ac:dyDescent="0.2">
      <c r="A75" s="28" t="s">
        <v>72</v>
      </c>
      <c r="B75" s="29">
        <v>10675952</v>
      </c>
      <c r="C75" s="30">
        <v>5816292.6200000001</v>
      </c>
      <c r="D75" s="31">
        <v>54.480318195999999</v>
      </c>
      <c r="E75" s="29">
        <v>10675952</v>
      </c>
      <c r="F75" s="30">
        <v>5816292.6200000001</v>
      </c>
      <c r="G75" s="31">
        <v>54.480318195999999</v>
      </c>
    </row>
    <row r="76" spans="1:7" x14ac:dyDescent="0.2">
      <c r="A76" s="24" t="s">
        <v>73</v>
      </c>
      <c r="B76" s="25">
        <v>119971423</v>
      </c>
      <c r="C76" s="26">
        <v>62212873.5</v>
      </c>
      <c r="D76" s="27">
        <v>51.856410422000003</v>
      </c>
      <c r="E76" s="25">
        <v>13634482</v>
      </c>
      <c r="F76" s="26">
        <v>7671039.7800000003</v>
      </c>
      <c r="G76" s="27">
        <v>56.262055132999997</v>
      </c>
    </row>
    <row r="77" spans="1:7" x14ac:dyDescent="0.2">
      <c r="A77" s="28" t="s">
        <v>74</v>
      </c>
      <c r="B77" s="29">
        <v>106341741</v>
      </c>
      <c r="C77" s="30">
        <v>54541833.719999999</v>
      </c>
      <c r="D77" s="31">
        <v>51.289205166999999</v>
      </c>
      <c r="E77" s="29">
        <v>4800</v>
      </c>
      <c r="F77" s="32">
        <v>0</v>
      </c>
      <c r="G77" s="33">
        <v>0</v>
      </c>
    </row>
    <row r="78" spans="1:7" ht="22.5" x14ac:dyDescent="0.2">
      <c r="A78" s="28" t="s">
        <v>75</v>
      </c>
      <c r="B78" s="29">
        <v>13629682</v>
      </c>
      <c r="C78" s="30">
        <v>7671039.7800000003</v>
      </c>
      <c r="D78" s="31">
        <v>56.281869084999997</v>
      </c>
      <c r="E78" s="29">
        <v>13629682</v>
      </c>
      <c r="F78" s="30">
        <v>7671039.7800000003</v>
      </c>
      <c r="G78" s="31">
        <v>56.281869084999997</v>
      </c>
    </row>
    <row r="79" spans="1:7" ht="31.5" x14ac:dyDescent="0.2">
      <c r="A79" s="24" t="s">
        <v>379</v>
      </c>
      <c r="B79" s="25">
        <v>5080083</v>
      </c>
      <c r="C79" s="26">
        <v>2318569.16</v>
      </c>
      <c r="D79" s="27">
        <v>45.640379498000001</v>
      </c>
      <c r="E79" s="25"/>
      <c r="F79" s="25"/>
      <c r="G79" s="25"/>
    </row>
    <row r="80" spans="1:7" ht="21" x14ac:dyDescent="0.2">
      <c r="A80" s="24" t="s">
        <v>76</v>
      </c>
      <c r="B80" s="25">
        <v>11900577</v>
      </c>
      <c r="C80" s="26">
        <v>6117699.04</v>
      </c>
      <c r="D80" s="27">
        <v>51.406743050999999</v>
      </c>
      <c r="E80" s="25"/>
      <c r="F80" s="25"/>
      <c r="G80" s="25"/>
    </row>
    <row r="81" spans="1:7" x14ac:dyDescent="0.2">
      <c r="A81" s="24" t="s">
        <v>77</v>
      </c>
      <c r="B81" s="25">
        <v>266568</v>
      </c>
      <c r="C81" s="36">
        <v>0</v>
      </c>
      <c r="D81" s="37">
        <v>0</v>
      </c>
      <c r="E81" s="25">
        <v>266568</v>
      </c>
      <c r="F81" s="36">
        <v>0</v>
      </c>
      <c r="G81" s="37">
        <v>0</v>
      </c>
    </row>
    <row r="82" spans="1:7" ht="22.5" x14ac:dyDescent="0.2">
      <c r="A82" s="28" t="s">
        <v>78</v>
      </c>
      <c r="B82" s="29">
        <v>266568</v>
      </c>
      <c r="C82" s="32">
        <v>0</v>
      </c>
      <c r="D82" s="33">
        <v>0</v>
      </c>
      <c r="E82" s="29">
        <v>266568</v>
      </c>
      <c r="F82" s="32">
        <v>0</v>
      </c>
      <c r="G82" s="33">
        <v>0</v>
      </c>
    </row>
    <row r="83" spans="1:7" x14ac:dyDescent="0.2">
      <c r="A83" s="24" t="s">
        <v>79</v>
      </c>
      <c r="B83" s="25">
        <v>19489433</v>
      </c>
      <c r="C83" s="26">
        <v>10732191.76</v>
      </c>
      <c r="D83" s="27">
        <v>55.066721336000001</v>
      </c>
      <c r="E83" s="25"/>
      <c r="F83" s="25"/>
      <c r="G83" s="25"/>
    </row>
    <row r="84" spans="1:7" ht="21" x14ac:dyDescent="0.2">
      <c r="A84" s="24" t="s">
        <v>202</v>
      </c>
      <c r="B84" s="25">
        <v>5999134</v>
      </c>
      <c r="C84" s="26">
        <v>3021657.93</v>
      </c>
      <c r="D84" s="27">
        <v>50.368235315</v>
      </c>
      <c r="E84" s="25"/>
      <c r="F84" s="25"/>
      <c r="G84" s="25"/>
    </row>
    <row r="85" spans="1:7" ht="22.5" x14ac:dyDescent="0.2">
      <c r="A85" s="28" t="s">
        <v>203</v>
      </c>
      <c r="B85" s="29">
        <v>5999134</v>
      </c>
      <c r="C85" s="30">
        <v>3021657.93</v>
      </c>
      <c r="D85" s="31">
        <v>50.368235315</v>
      </c>
      <c r="E85" s="29"/>
      <c r="F85" s="29"/>
      <c r="G85" s="29"/>
    </row>
    <row r="86" spans="1:7" ht="21" x14ac:dyDescent="0.2">
      <c r="A86" s="24" t="s">
        <v>80</v>
      </c>
      <c r="B86" s="25">
        <v>11435452</v>
      </c>
      <c r="C86" s="26">
        <v>1446065.65</v>
      </c>
      <c r="D86" s="27">
        <v>12.645461237999999</v>
      </c>
      <c r="E86" s="25">
        <v>2446396</v>
      </c>
      <c r="F86" s="26">
        <v>100000</v>
      </c>
      <c r="G86" s="27">
        <v>4.087645663</v>
      </c>
    </row>
    <row r="87" spans="1:7" ht="21" x14ac:dyDescent="0.2">
      <c r="A87" s="24" t="s">
        <v>81</v>
      </c>
      <c r="B87" s="25">
        <v>301780</v>
      </c>
      <c r="C87" s="26">
        <v>14895</v>
      </c>
      <c r="D87" s="27">
        <v>4.9357147589999997</v>
      </c>
      <c r="E87" s="25"/>
      <c r="F87" s="25"/>
      <c r="G87" s="25"/>
    </row>
    <row r="88" spans="1:7" x14ac:dyDescent="0.2">
      <c r="A88" s="24" t="s">
        <v>7</v>
      </c>
      <c r="B88" s="25">
        <v>2900000</v>
      </c>
      <c r="C88" s="26">
        <v>955783.78</v>
      </c>
      <c r="D88" s="27">
        <v>32.958061379</v>
      </c>
      <c r="E88" s="25">
        <v>2900000</v>
      </c>
      <c r="F88" s="26">
        <v>955783.78</v>
      </c>
      <c r="G88" s="27">
        <v>32.958061379</v>
      </c>
    </row>
    <row r="89" spans="1:7" x14ac:dyDescent="0.2">
      <c r="A89" s="24" t="s">
        <v>9</v>
      </c>
      <c r="B89" s="25">
        <v>1095591</v>
      </c>
      <c r="C89" s="26">
        <v>638158.19999999995</v>
      </c>
      <c r="D89" s="27">
        <v>58.247849791</v>
      </c>
      <c r="E89" s="25">
        <v>754404</v>
      </c>
      <c r="F89" s="26">
        <v>478823.94</v>
      </c>
      <c r="G89" s="27">
        <v>63.470493263999998</v>
      </c>
    </row>
    <row r="90" spans="1:7" ht="21" x14ac:dyDescent="0.2">
      <c r="A90" s="24" t="s">
        <v>83</v>
      </c>
      <c r="B90" s="25">
        <v>66258206</v>
      </c>
      <c r="C90" s="26">
        <v>36356129.340000004</v>
      </c>
      <c r="D90" s="27">
        <v>54.870379888999999</v>
      </c>
      <c r="E90" s="25">
        <v>29995868</v>
      </c>
      <c r="F90" s="26">
        <v>16444239.859999999</v>
      </c>
      <c r="G90" s="27">
        <v>54.821683640000003</v>
      </c>
    </row>
    <row r="91" spans="1:7" ht="33.75" x14ac:dyDescent="0.2">
      <c r="A91" s="28" t="s">
        <v>84</v>
      </c>
      <c r="B91" s="29">
        <v>36262338</v>
      </c>
      <c r="C91" s="30">
        <v>19911889.48</v>
      </c>
      <c r="D91" s="31">
        <v>54.910660972999999</v>
      </c>
      <c r="E91" s="29"/>
      <c r="F91" s="29"/>
      <c r="G91" s="29"/>
    </row>
    <row r="92" spans="1:7" ht="33.75" x14ac:dyDescent="0.2">
      <c r="A92" s="28" t="s">
        <v>85</v>
      </c>
      <c r="B92" s="29">
        <v>29995868</v>
      </c>
      <c r="C92" s="30">
        <v>16444239.859999999</v>
      </c>
      <c r="D92" s="31">
        <v>54.821683640000003</v>
      </c>
      <c r="E92" s="29">
        <v>29995868</v>
      </c>
      <c r="F92" s="30">
        <v>16444239.859999999</v>
      </c>
      <c r="G92" s="31">
        <v>54.821683640000003</v>
      </c>
    </row>
    <row r="93" spans="1:7" x14ac:dyDescent="0.2">
      <c r="A93" s="24" t="s">
        <v>279</v>
      </c>
      <c r="B93" s="25">
        <v>1252437</v>
      </c>
      <c r="C93" s="26">
        <v>322937.84000000003</v>
      </c>
      <c r="D93" s="27">
        <v>25.784757237000001</v>
      </c>
      <c r="E93" s="25">
        <v>600000</v>
      </c>
      <c r="F93" s="36">
        <v>0</v>
      </c>
      <c r="G93" s="37">
        <v>0</v>
      </c>
    </row>
    <row r="94" spans="1:7" ht="22.5" x14ac:dyDescent="0.2">
      <c r="A94" s="28" t="s">
        <v>407</v>
      </c>
      <c r="B94" s="29">
        <v>652437</v>
      </c>
      <c r="C94" s="30">
        <v>322937.84000000003</v>
      </c>
      <c r="D94" s="31">
        <v>49.497168309000003</v>
      </c>
      <c r="E94" s="29"/>
      <c r="F94" s="29"/>
      <c r="G94" s="29"/>
    </row>
    <row r="95" spans="1:7" ht="22.5" x14ac:dyDescent="0.2">
      <c r="A95" s="28" t="s">
        <v>280</v>
      </c>
      <c r="B95" s="29">
        <v>600000</v>
      </c>
      <c r="C95" s="32">
        <v>0</v>
      </c>
      <c r="D95" s="33">
        <v>0</v>
      </c>
      <c r="E95" s="29">
        <v>600000</v>
      </c>
      <c r="F95" s="32">
        <v>0</v>
      </c>
      <c r="G95" s="33">
        <v>0</v>
      </c>
    </row>
    <row r="96" spans="1:7" x14ac:dyDescent="0.2">
      <c r="A96" s="24" t="s">
        <v>204</v>
      </c>
      <c r="B96" s="25">
        <v>66700857</v>
      </c>
      <c r="C96" s="26">
        <v>33547476.75</v>
      </c>
      <c r="D96" s="27">
        <v>50.295420866999997</v>
      </c>
      <c r="E96" s="25">
        <v>2249371</v>
      </c>
      <c r="F96" s="26">
        <v>1302944.81</v>
      </c>
      <c r="G96" s="27">
        <v>57.924851435999997</v>
      </c>
    </row>
    <row r="97" spans="1:7" x14ac:dyDescent="0.2">
      <c r="A97" s="28" t="s">
        <v>205</v>
      </c>
      <c r="B97" s="29">
        <v>64507090</v>
      </c>
      <c r="C97" s="30">
        <v>32294991.940000001</v>
      </c>
      <c r="D97" s="31">
        <v>50.064251759000001</v>
      </c>
      <c r="E97" s="29">
        <v>55604</v>
      </c>
      <c r="F97" s="30">
        <v>50460</v>
      </c>
      <c r="G97" s="31">
        <v>90.748866988000003</v>
      </c>
    </row>
    <row r="98" spans="1:7" x14ac:dyDescent="0.2">
      <c r="A98" s="28" t="s">
        <v>206</v>
      </c>
      <c r="B98" s="29">
        <v>2193767</v>
      </c>
      <c r="C98" s="30">
        <v>1252484.81</v>
      </c>
      <c r="D98" s="31">
        <v>57.092882242999998</v>
      </c>
      <c r="E98" s="29">
        <v>2193767</v>
      </c>
      <c r="F98" s="30">
        <v>1252484.81</v>
      </c>
      <c r="G98" s="31">
        <v>57.092882242999998</v>
      </c>
    </row>
    <row r="99" spans="1:7" x14ac:dyDescent="0.2">
      <c r="A99" s="24" t="s">
        <v>281</v>
      </c>
      <c r="B99" s="25">
        <v>38925459</v>
      </c>
      <c r="C99" s="26">
        <v>23472087.969999999</v>
      </c>
      <c r="D99" s="27">
        <v>60.300092980000002</v>
      </c>
      <c r="E99" s="25">
        <v>38925459</v>
      </c>
      <c r="F99" s="26">
        <v>23472087.969999999</v>
      </c>
      <c r="G99" s="27">
        <v>60.300092980000002</v>
      </c>
    </row>
    <row r="100" spans="1:7" x14ac:dyDescent="0.2">
      <c r="A100" s="28" t="s">
        <v>282</v>
      </c>
      <c r="B100" s="29">
        <v>38925459</v>
      </c>
      <c r="C100" s="30">
        <v>23472087.969999999</v>
      </c>
      <c r="D100" s="31">
        <v>60.300092980000002</v>
      </c>
      <c r="E100" s="29">
        <v>38925459</v>
      </c>
      <c r="F100" s="30">
        <v>23472087.969999999</v>
      </c>
      <c r="G100" s="31">
        <v>60.300092980000002</v>
      </c>
    </row>
    <row r="101" spans="1:7" x14ac:dyDescent="0.2">
      <c r="A101" s="24" t="s">
        <v>207</v>
      </c>
      <c r="B101" s="25">
        <v>15243845</v>
      </c>
      <c r="C101" s="26">
        <v>3465814.9</v>
      </c>
      <c r="D101" s="27">
        <v>22.735831413</v>
      </c>
      <c r="E101" s="25">
        <v>8787087</v>
      </c>
      <c r="F101" s="36">
        <v>0</v>
      </c>
      <c r="G101" s="37">
        <v>0</v>
      </c>
    </row>
    <row r="102" spans="1:7" ht="22.5" x14ac:dyDescent="0.2">
      <c r="A102" s="28" t="s">
        <v>208</v>
      </c>
      <c r="B102" s="29">
        <v>6456758</v>
      </c>
      <c r="C102" s="30">
        <v>3465814.9</v>
      </c>
      <c r="D102" s="31">
        <v>53.677323821000002</v>
      </c>
      <c r="E102" s="29"/>
      <c r="F102" s="29"/>
      <c r="G102" s="29"/>
    </row>
    <row r="103" spans="1:7" ht="22.5" x14ac:dyDescent="0.2">
      <c r="A103" s="28" t="s">
        <v>283</v>
      </c>
      <c r="B103" s="29">
        <v>8787087</v>
      </c>
      <c r="C103" s="32">
        <v>0</v>
      </c>
      <c r="D103" s="33">
        <v>0</v>
      </c>
      <c r="E103" s="29">
        <v>8787087</v>
      </c>
      <c r="F103" s="32">
        <v>0</v>
      </c>
      <c r="G103" s="33">
        <v>0</v>
      </c>
    </row>
    <row r="104" spans="1:7" ht="21" x14ac:dyDescent="0.2">
      <c r="A104" s="24" t="s">
        <v>86</v>
      </c>
      <c r="B104" s="25">
        <v>1436670</v>
      </c>
      <c r="C104" s="26">
        <v>199494.63</v>
      </c>
      <c r="D104" s="27">
        <v>13.885904905</v>
      </c>
      <c r="E104" s="25">
        <v>199499</v>
      </c>
      <c r="F104" s="26">
        <v>199494.63</v>
      </c>
      <c r="G104" s="27">
        <v>99.997809513000007</v>
      </c>
    </row>
    <row r="105" spans="1:7" ht="22.5" x14ac:dyDescent="0.2">
      <c r="A105" s="28" t="s">
        <v>87</v>
      </c>
      <c r="B105" s="29">
        <v>1237171</v>
      </c>
      <c r="C105" s="32">
        <v>0</v>
      </c>
      <c r="D105" s="33">
        <v>0</v>
      </c>
      <c r="E105" s="29"/>
      <c r="F105" s="29"/>
      <c r="G105" s="29"/>
    </row>
    <row r="106" spans="1:7" ht="33.75" x14ac:dyDescent="0.2">
      <c r="A106" s="28" t="s">
        <v>88</v>
      </c>
      <c r="B106" s="29">
        <v>199499</v>
      </c>
      <c r="C106" s="30">
        <v>199494.63</v>
      </c>
      <c r="D106" s="31">
        <v>99.997809513000007</v>
      </c>
      <c r="E106" s="29">
        <v>199499</v>
      </c>
      <c r="F106" s="30">
        <v>199494.63</v>
      </c>
      <c r="G106" s="31">
        <v>99.997809513000007</v>
      </c>
    </row>
    <row r="107" spans="1:7" ht="22.5" x14ac:dyDescent="0.2">
      <c r="A107" s="20" t="s">
        <v>89</v>
      </c>
      <c r="B107" s="21">
        <v>26939304</v>
      </c>
      <c r="C107" s="22">
        <v>12899840.369999999</v>
      </c>
      <c r="D107" s="23">
        <v>47.884831656999999</v>
      </c>
      <c r="E107" s="21">
        <v>1854580</v>
      </c>
      <c r="F107" s="22">
        <v>155558.23000000001</v>
      </c>
      <c r="G107" s="23">
        <v>8.3877875310000007</v>
      </c>
    </row>
    <row r="108" spans="1:7" x14ac:dyDescent="0.2">
      <c r="A108" s="24" t="s">
        <v>90</v>
      </c>
      <c r="B108" s="25">
        <v>13122870</v>
      </c>
      <c r="C108" s="26">
        <v>6676191.0999999996</v>
      </c>
      <c r="D108" s="27">
        <v>50.874474104999997</v>
      </c>
      <c r="E108" s="25"/>
      <c r="F108" s="25"/>
      <c r="G108" s="25"/>
    </row>
    <row r="109" spans="1:7" ht="21" x14ac:dyDescent="0.2">
      <c r="A109" s="24" t="s">
        <v>91</v>
      </c>
      <c r="B109" s="25">
        <v>60750</v>
      </c>
      <c r="C109" s="36">
        <v>0</v>
      </c>
      <c r="D109" s="37">
        <v>0</v>
      </c>
      <c r="E109" s="25">
        <v>60750</v>
      </c>
      <c r="F109" s="36">
        <v>0</v>
      </c>
      <c r="G109" s="37">
        <v>0</v>
      </c>
    </row>
    <row r="110" spans="1:7" x14ac:dyDescent="0.2">
      <c r="A110" s="24" t="s">
        <v>8</v>
      </c>
      <c r="B110" s="25">
        <v>950278</v>
      </c>
      <c r="C110" s="26">
        <v>178061.29</v>
      </c>
      <c r="D110" s="27">
        <v>18.737810409000001</v>
      </c>
      <c r="E110" s="25">
        <v>428052</v>
      </c>
      <c r="F110" s="26">
        <v>8265.6</v>
      </c>
      <c r="G110" s="27">
        <v>1.9309803480000001</v>
      </c>
    </row>
    <row r="111" spans="1:7" ht="21" x14ac:dyDescent="0.2">
      <c r="A111" s="24" t="s">
        <v>92</v>
      </c>
      <c r="B111" s="25">
        <v>2569723</v>
      </c>
      <c r="C111" s="26">
        <v>1966921</v>
      </c>
      <c r="D111" s="27">
        <v>76.542140923000005</v>
      </c>
      <c r="E111" s="25"/>
      <c r="F111" s="25"/>
      <c r="G111" s="25"/>
    </row>
    <row r="112" spans="1:7" x14ac:dyDescent="0.2">
      <c r="A112" s="24" t="s">
        <v>93</v>
      </c>
      <c r="B112" s="25">
        <v>997805</v>
      </c>
      <c r="C112" s="36">
        <v>0</v>
      </c>
      <c r="D112" s="37">
        <v>0</v>
      </c>
      <c r="E112" s="25">
        <v>857718</v>
      </c>
      <c r="F112" s="36">
        <v>0</v>
      </c>
      <c r="G112" s="37">
        <v>0</v>
      </c>
    </row>
    <row r="113" spans="1:7" ht="31.5" x14ac:dyDescent="0.2">
      <c r="A113" s="24" t="s">
        <v>94</v>
      </c>
      <c r="B113" s="25">
        <v>608480</v>
      </c>
      <c r="C113" s="26">
        <v>227042.21</v>
      </c>
      <c r="D113" s="27">
        <v>37.313011109999998</v>
      </c>
      <c r="E113" s="25">
        <v>120800</v>
      </c>
      <c r="F113" s="36">
        <v>0</v>
      </c>
      <c r="G113" s="37">
        <v>0</v>
      </c>
    </row>
    <row r="114" spans="1:7" x14ac:dyDescent="0.2">
      <c r="A114" s="24" t="s">
        <v>95</v>
      </c>
      <c r="B114" s="25">
        <v>1313260</v>
      </c>
      <c r="C114" s="26">
        <v>252326.9</v>
      </c>
      <c r="D114" s="27">
        <v>19.213780972999999</v>
      </c>
      <c r="E114" s="25">
        <v>357260</v>
      </c>
      <c r="F114" s="26">
        <v>147292.63</v>
      </c>
      <c r="G114" s="27">
        <v>41.22841348</v>
      </c>
    </row>
    <row r="115" spans="1:7" ht="21" x14ac:dyDescent="0.2">
      <c r="A115" s="24" t="s">
        <v>96</v>
      </c>
      <c r="B115" s="25">
        <v>5090016</v>
      </c>
      <c r="C115" s="26">
        <v>2587584.23</v>
      </c>
      <c r="D115" s="27">
        <v>50.836465543999999</v>
      </c>
      <c r="E115" s="25"/>
      <c r="F115" s="36">
        <v>0</v>
      </c>
      <c r="G115" s="41" t="s">
        <v>4</v>
      </c>
    </row>
    <row r="116" spans="1:7" x14ac:dyDescent="0.2">
      <c r="A116" s="28" t="s">
        <v>97</v>
      </c>
      <c r="B116" s="29">
        <v>813410</v>
      </c>
      <c r="C116" s="30">
        <v>260455.3</v>
      </c>
      <c r="D116" s="31">
        <v>32.020174328000003</v>
      </c>
      <c r="E116" s="29"/>
      <c r="F116" s="29"/>
      <c r="G116" s="29"/>
    </row>
    <row r="117" spans="1:7" x14ac:dyDescent="0.2">
      <c r="A117" s="28" t="s">
        <v>98</v>
      </c>
      <c r="B117" s="29">
        <v>576606</v>
      </c>
      <c r="C117" s="30">
        <v>114582.75</v>
      </c>
      <c r="D117" s="31">
        <v>19.871931614000001</v>
      </c>
      <c r="E117" s="29"/>
      <c r="F117" s="29"/>
      <c r="G117" s="29"/>
    </row>
    <row r="118" spans="1:7" x14ac:dyDescent="0.2">
      <c r="A118" s="28" t="s">
        <v>99</v>
      </c>
      <c r="B118" s="29">
        <v>3700000</v>
      </c>
      <c r="C118" s="30">
        <v>2212546.1800000002</v>
      </c>
      <c r="D118" s="31">
        <v>59.798545404999999</v>
      </c>
      <c r="E118" s="29"/>
      <c r="F118" s="29"/>
      <c r="G118" s="29"/>
    </row>
    <row r="119" spans="1:7" ht="21" x14ac:dyDescent="0.2">
      <c r="A119" s="24" t="s">
        <v>100</v>
      </c>
      <c r="B119" s="25">
        <v>2193122</v>
      </c>
      <c r="C119" s="26">
        <v>982503.64</v>
      </c>
      <c r="D119" s="27">
        <v>44.799315313999998</v>
      </c>
      <c r="E119" s="25">
        <v>30000</v>
      </c>
      <c r="F119" s="36">
        <v>0</v>
      </c>
      <c r="G119" s="37">
        <v>0</v>
      </c>
    </row>
    <row r="120" spans="1:7" x14ac:dyDescent="0.2">
      <c r="A120" s="28" t="s">
        <v>101</v>
      </c>
      <c r="B120" s="29">
        <v>1328548</v>
      </c>
      <c r="C120" s="30">
        <v>606094.28</v>
      </c>
      <c r="D120" s="31">
        <v>45.620804065999998</v>
      </c>
      <c r="E120" s="29">
        <v>30000</v>
      </c>
      <c r="F120" s="32">
        <v>0</v>
      </c>
      <c r="G120" s="33">
        <v>0</v>
      </c>
    </row>
    <row r="121" spans="1:7" ht="22.5" x14ac:dyDescent="0.2">
      <c r="A121" s="28" t="s">
        <v>102</v>
      </c>
      <c r="B121" s="29">
        <v>864574</v>
      </c>
      <c r="C121" s="30">
        <v>376409.36</v>
      </c>
      <c r="D121" s="31">
        <v>43.536974278999999</v>
      </c>
      <c r="E121" s="29"/>
      <c r="F121" s="29"/>
      <c r="G121" s="29"/>
    </row>
    <row r="122" spans="1:7" ht="31.5" x14ac:dyDescent="0.2">
      <c r="A122" s="24" t="s">
        <v>103</v>
      </c>
      <c r="B122" s="25">
        <v>33000</v>
      </c>
      <c r="C122" s="26">
        <v>29210</v>
      </c>
      <c r="D122" s="27">
        <v>88.515151514999999</v>
      </c>
      <c r="E122" s="25"/>
      <c r="F122" s="25"/>
      <c r="G122" s="25"/>
    </row>
    <row r="123" spans="1:7" x14ac:dyDescent="0.2">
      <c r="A123" s="19" t="s">
        <v>104</v>
      </c>
      <c r="B123" s="16">
        <v>82972559</v>
      </c>
      <c r="C123" s="17">
        <v>43417276.219999999</v>
      </c>
      <c r="D123" s="18">
        <v>52.327271502000002</v>
      </c>
      <c r="E123" s="16">
        <v>37651028</v>
      </c>
      <c r="F123" s="17">
        <v>21901453.640000001</v>
      </c>
      <c r="G123" s="18">
        <v>58.169603336999998</v>
      </c>
    </row>
    <row r="124" spans="1:7" x14ac:dyDescent="0.2">
      <c r="A124" s="20" t="s">
        <v>105</v>
      </c>
      <c r="B124" s="21">
        <v>3957547</v>
      </c>
      <c r="C124" s="22">
        <v>1899532.1</v>
      </c>
      <c r="D124" s="23">
        <v>47.997714240999997</v>
      </c>
      <c r="E124" s="21">
        <v>3957547</v>
      </c>
      <c r="F124" s="22">
        <v>1899532.1</v>
      </c>
      <c r="G124" s="23">
        <v>47.997714240999997</v>
      </c>
    </row>
    <row r="125" spans="1:7" ht="21" x14ac:dyDescent="0.2">
      <c r="A125" s="24" t="s">
        <v>106</v>
      </c>
      <c r="B125" s="25">
        <v>3957547</v>
      </c>
      <c r="C125" s="26">
        <v>1899532.1</v>
      </c>
      <c r="D125" s="27">
        <v>47.997714240999997</v>
      </c>
      <c r="E125" s="25">
        <v>3957547</v>
      </c>
      <c r="F125" s="26">
        <v>1899532.1</v>
      </c>
      <c r="G125" s="27">
        <v>47.997714240999997</v>
      </c>
    </row>
    <row r="126" spans="1:7" ht="22.5" x14ac:dyDescent="0.2">
      <c r="A126" s="28" t="s">
        <v>106</v>
      </c>
      <c r="B126" s="29">
        <v>3957547</v>
      </c>
      <c r="C126" s="30">
        <v>1899532.1</v>
      </c>
      <c r="D126" s="31">
        <v>47.997714240999997</v>
      </c>
      <c r="E126" s="29">
        <v>3957547</v>
      </c>
      <c r="F126" s="30">
        <v>1899532.1</v>
      </c>
      <c r="G126" s="31">
        <v>47.997714240999997</v>
      </c>
    </row>
    <row r="127" spans="1:7" x14ac:dyDescent="0.2">
      <c r="A127" s="20" t="s">
        <v>107</v>
      </c>
      <c r="B127" s="21">
        <v>41094333</v>
      </c>
      <c r="C127" s="22">
        <v>20754732.27</v>
      </c>
      <c r="D127" s="23">
        <v>50.505095849</v>
      </c>
      <c r="E127" s="21">
        <v>3619120</v>
      </c>
      <c r="F127" s="22">
        <v>3041900.21</v>
      </c>
      <c r="G127" s="23">
        <v>84.050824786000007</v>
      </c>
    </row>
    <row r="128" spans="1:7" ht="31.5" x14ac:dyDescent="0.2">
      <c r="A128" s="24" t="s">
        <v>108</v>
      </c>
      <c r="B128" s="25">
        <v>112130</v>
      </c>
      <c r="C128" s="26">
        <v>18665.03</v>
      </c>
      <c r="D128" s="27">
        <v>16.645884242000001</v>
      </c>
      <c r="E128" s="25">
        <v>8000</v>
      </c>
      <c r="F128" s="26">
        <v>40</v>
      </c>
      <c r="G128" s="27">
        <v>0.5</v>
      </c>
    </row>
    <row r="129" spans="1:7" x14ac:dyDescent="0.2">
      <c r="A129" s="24" t="s">
        <v>109</v>
      </c>
      <c r="B129" s="25">
        <v>17243</v>
      </c>
      <c r="C129" s="26">
        <v>1687.58</v>
      </c>
      <c r="D129" s="27">
        <v>9.7870440179999996</v>
      </c>
      <c r="E129" s="25"/>
      <c r="F129" s="25"/>
      <c r="G129" s="25"/>
    </row>
    <row r="130" spans="1:7" x14ac:dyDescent="0.2">
      <c r="A130" s="28" t="s">
        <v>110</v>
      </c>
      <c r="B130" s="29">
        <v>17243</v>
      </c>
      <c r="C130" s="30">
        <v>1687.58</v>
      </c>
      <c r="D130" s="31">
        <v>9.7870440179999996</v>
      </c>
      <c r="E130" s="29"/>
      <c r="F130" s="29"/>
      <c r="G130" s="29"/>
    </row>
    <row r="131" spans="1:7" ht="21" x14ac:dyDescent="0.2">
      <c r="A131" s="24" t="s">
        <v>111</v>
      </c>
      <c r="B131" s="25">
        <v>3382561</v>
      </c>
      <c r="C131" s="26">
        <v>3089724.6</v>
      </c>
      <c r="D131" s="27">
        <v>91.342760706999997</v>
      </c>
      <c r="E131" s="25">
        <v>3060947</v>
      </c>
      <c r="F131" s="26">
        <v>2811380.86</v>
      </c>
      <c r="G131" s="27">
        <v>91.846767029999995</v>
      </c>
    </row>
    <row r="132" spans="1:7" ht="21" x14ac:dyDescent="0.2">
      <c r="A132" s="24" t="s">
        <v>112</v>
      </c>
      <c r="B132" s="25">
        <v>30310295</v>
      </c>
      <c r="C132" s="26">
        <v>14744786.880000001</v>
      </c>
      <c r="D132" s="27">
        <v>48.646134523000001</v>
      </c>
      <c r="E132" s="25"/>
      <c r="F132" s="25"/>
      <c r="G132" s="25"/>
    </row>
    <row r="133" spans="1:7" ht="31.5" x14ac:dyDescent="0.2">
      <c r="A133" s="24" t="s">
        <v>113</v>
      </c>
      <c r="B133" s="25">
        <v>1887679</v>
      </c>
      <c r="C133" s="26">
        <v>963708</v>
      </c>
      <c r="D133" s="27">
        <v>51.052535945000002</v>
      </c>
      <c r="E133" s="25"/>
      <c r="F133" s="25"/>
      <c r="G133" s="25"/>
    </row>
    <row r="134" spans="1:7" ht="31.5" x14ac:dyDescent="0.2">
      <c r="A134" s="24" t="s">
        <v>114</v>
      </c>
      <c r="B134" s="25">
        <v>1539849</v>
      </c>
      <c r="C134" s="26">
        <v>708704.25</v>
      </c>
      <c r="D134" s="27">
        <v>46.024269263000001</v>
      </c>
      <c r="E134" s="25"/>
      <c r="F134" s="25"/>
      <c r="G134" s="25"/>
    </row>
    <row r="135" spans="1:7" ht="21" x14ac:dyDescent="0.2">
      <c r="A135" s="24" t="s">
        <v>115</v>
      </c>
      <c r="B135" s="25">
        <v>561373</v>
      </c>
      <c r="C135" s="26">
        <v>236679.35</v>
      </c>
      <c r="D135" s="27">
        <v>42.160800395000003</v>
      </c>
      <c r="E135" s="25">
        <v>550173</v>
      </c>
      <c r="F135" s="26">
        <v>230479.35</v>
      </c>
      <c r="G135" s="27">
        <v>41.892159374999999</v>
      </c>
    </row>
    <row r="136" spans="1:7" x14ac:dyDescent="0.2">
      <c r="A136" s="24" t="s">
        <v>116</v>
      </c>
      <c r="B136" s="25">
        <v>3212621</v>
      </c>
      <c r="C136" s="26">
        <v>990776.58</v>
      </c>
      <c r="D136" s="27">
        <v>30.840132713999999</v>
      </c>
      <c r="E136" s="25"/>
      <c r="F136" s="25"/>
      <c r="G136" s="25"/>
    </row>
    <row r="137" spans="1:7" x14ac:dyDescent="0.2">
      <c r="A137" s="28" t="s">
        <v>117</v>
      </c>
      <c r="B137" s="29">
        <v>1712089</v>
      </c>
      <c r="C137" s="30">
        <v>382563</v>
      </c>
      <c r="D137" s="31">
        <v>22.344808009000001</v>
      </c>
      <c r="E137" s="29"/>
      <c r="F137" s="29"/>
      <c r="G137" s="29"/>
    </row>
    <row r="138" spans="1:7" x14ac:dyDescent="0.2">
      <c r="A138" s="28" t="s">
        <v>118</v>
      </c>
      <c r="B138" s="29">
        <v>1500532</v>
      </c>
      <c r="C138" s="30">
        <v>608213.57999999996</v>
      </c>
      <c r="D138" s="31">
        <v>40.533196226000001</v>
      </c>
      <c r="E138" s="29"/>
      <c r="F138" s="29"/>
      <c r="G138" s="29"/>
    </row>
    <row r="139" spans="1:7" x14ac:dyDescent="0.2">
      <c r="A139" s="24" t="s">
        <v>119</v>
      </c>
      <c r="B139" s="25">
        <v>70582</v>
      </c>
      <c r="C139" s="36">
        <v>0</v>
      </c>
      <c r="D139" s="37">
        <v>0</v>
      </c>
      <c r="E139" s="25"/>
      <c r="F139" s="25"/>
      <c r="G139" s="25"/>
    </row>
    <row r="140" spans="1:7" ht="22.5" x14ac:dyDescent="0.2">
      <c r="A140" s="20" t="s">
        <v>120</v>
      </c>
      <c r="B140" s="21">
        <v>37920679</v>
      </c>
      <c r="C140" s="22">
        <v>20763011.850000001</v>
      </c>
      <c r="D140" s="23">
        <v>54.753797657</v>
      </c>
      <c r="E140" s="21">
        <v>30074361</v>
      </c>
      <c r="F140" s="22">
        <v>16960021.329999998</v>
      </c>
      <c r="G140" s="23">
        <v>56.393621564</v>
      </c>
    </row>
    <row r="141" spans="1:7" x14ac:dyDescent="0.2">
      <c r="A141" s="24" t="s">
        <v>121</v>
      </c>
      <c r="B141" s="25">
        <v>7421226</v>
      </c>
      <c r="C141" s="26">
        <v>3594361.41</v>
      </c>
      <c r="D141" s="27">
        <v>48.433525807999999</v>
      </c>
      <c r="E141" s="25"/>
      <c r="F141" s="36">
        <v>0</v>
      </c>
      <c r="G141" s="41" t="s">
        <v>4</v>
      </c>
    </row>
    <row r="142" spans="1:7" ht="21" x14ac:dyDescent="0.2">
      <c r="A142" s="24" t="s">
        <v>122</v>
      </c>
      <c r="B142" s="25">
        <v>23612629</v>
      </c>
      <c r="C142" s="26">
        <v>13520860.77</v>
      </c>
      <c r="D142" s="27">
        <v>57.261140933999997</v>
      </c>
      <c r="E142" s="25">
        <v>23612629</v>
      </c>
      <c r="F142" s="26">
        <v>13520860.77</v>
      </c>
      <c r="G142" s="27">
        <v>57.261140933999997</v>
      </c>
    </row>
    <row r="143" spans="1:7" x14ac:dyDescent="0.2">
      <c r="A143" s="24" t="s">
        <v>123</v>
      </c>
      <c r="B143" s="25">
        <v>6104209</v>
      </c>
      <c r="C143" s="26">
        <v>3231583.12</v>
      </c>
      <c r="D143" s="27">
        <v>52.940243690999999</v>
      </c>
      <c r="E143" s="25">
        <v>6104209</v>
      </c>
      <c r="F143" s="26">
        <v>3231583.12</v>
      </c>
      <c r="G143" s="27">
        <v>52.940243690999999</v>
      </c>
    </row>
    <row r="144" spans="1:7" ht="42" x14ac:dyDescent="0.2">
      <c r="A144" s="24" t="s">
        <v>124</v>
      </c>
      <c r="B144" s="25">
        <v>782615</v>
      </c>
      <c r="C144" s="26">
        <v>416206.55</v>
      </c>
      <c r="D144" s="27">
        <v>53.181519649000002</v>
      </c>
      <c r="E144" s="25">
        <v>357523</v>
      </c>
      <c r="F144" s="26">
        <v>207577.44</v>
      </c>
      <c r="G144" s="27">
        <v>58.059884259</v>
      </c>
    </row>
    <row r="145" spans="1:7" ht="22.5" x14ac:dyDescent="0.2">
      <c r="A145" s="19" t="s">
        <v>125</v>
      </c>
      <c r="B145" s="16">
        <v>27763826</v>
      </c>
      <c r="C145" s="17">
        <v>13480598.75</v>
      </c>
      <c r="D145" s="18">
        <v>48.554542699000002</v>
      </c>
      <c r="E145" s="16">
        <v>27613826</v>
      </c>
      <c r="F145" s="17">
        <v>13480598.75</v>
      </c>
      <c r="G145" s="18">
        <v>48.818293959000002</v>
      </c>
    </row>
    <row r="146" spans="1:7" x14ac:dyDescent="0.2">
      <c r="A146" s="20" t="s">
        <v>126</v>
      </c>
      <c r="B146" s="21">
        <v>1313600</v>
      </c>
      <c r="C146" s="22">
        <v>744483.75</v>
      </c>
      <c r="D146" s="23">
        <v>56.675072319999998</v>
      </c>
      <c r="E146" s="21">
        <v>1163600</v>
      </c>
      <c r="F146" s="22">
        <v>744483.75</v>
      </c>
      <c r="G146" s="23">
        <v>63.981071673999999</v>
      </c>
    </row>
    <row r="147" spans="1:7" x14ac:dyDescent="0.2">
      <c r="A147" s="24" t="s">
        <v>127</v>
      </c>
      <c r="B147" s="25">
        <v>1313600</v>
      </c>
      <c r="C147" s="26">
        <v>744483.75</v>
      </c>
      <c r="D147" s="27">
        <v>56.675072319999998</v>
      </c>
      <c r="E147" s="25">
        <v>1163600</v>
      </c>
      <c r="F147" s="26">
        <v>744483.75</v>
      </c>
      <c r="G147" s="27">
        <v>63.981071673999999</v>
      </c>
    </row>
    <row r="148" spans="1:7" x14ac:dyDescent="0.2">
      <c r="A148" s="20" t="s">
        <v>128</v>
      </c>
      <c r="B148" s="21">
        <v>35500</v>
      </c>
      <c r="C148" s="34">
        <v>0</v>
      </c>
      <c r="D148" s="35">
        <v>0</v>
      </c>
      <c r="E148" s="21">
        <v>35500</v>
      </c>
      <c r="F148" s="34">
        <v>0</v>
      </c>
      <c r="G148" s="35">
        <v>0</v>
      </c>
    </row>
    <row r="149" spans="1:7" x14ac:dyDescent="0.2">
      <c r="A149" s="24" t="s">
        <v>11</v>
      </c>
      <c r="B149" s="25">
        <v>35500</v>
      </c>
      <c r="C149" s="36">
        <v>0</v>
      </c>
      <c r="D149" s="37">
        <v>0</v>
      </c>
      <c r="E149" s="25">
        <v>35500</v>
      </c>
      <c r="F149" s="36">
        <v>0</v>
      </c>
      <c r="G149" s="37">
        <v>0</v>
      </c>
    </row>
    <row r="150" spans="1:7" x14ac:dyDescent="0.2">
      <c r="A150" s="20" t="s">
        <v>129</v>
      </c>
      <c r="B150" s="21">
        <v>26350226</v>
      </c>
      <c r="C150" s="22">
        <v>12736115</v>
      </c>
      <c r="D150" s="23">
        <v>48.333987724000004</v>
      </c>
      <c r="E150" s="21">
        <v>26350226</v>
      </c>
      <c r="F150" s="22">
        <v>12736115</v>
      </c>
      <c r="G150" s="23">
        <v>48.333987724000004</v>
      </c>
    </row>
    <row r="151" spans="1:7" ht="21" x14ac:dyDescent="0.2">
      <c r="A151" s="24" t="s">
        <v>130</v>
      </c>
      <c r="B151" s="25">
        <v>10338500</v>
      </c>
      <c r="C151" s="26">
        <v>4641251</v>
      </c>
      <c r="D151" s="27">
        <v>44.892885815</v>
      </c>
      <c r="E151" s="25">
        <v>10338500</v>
      </c>
      <c r="F151" s="26">
        <v>4641251</v>
      </c>
      <c r="G151" s="27">
        <v>44.892885815</v>
      </c>
    </row>
    <row r="152" spans="1:7" x14ac:dyDescent="0.2">
      <c r="A152" s="28" t="s">
        <v>426</v>
      </c>
      <c r="B152" s="29">
        <v>10338500</v>
      </c>
      <c r="C152" s="30">
        <v>4641251</v>
      </c>
      <c r="D152" s="31">
        <v>44.892885815</v>
      </c>
      <c r="E152" s="29">
        <v>10338500</v>
      </c>
      <c r="F152" s="30">
        <v>4641251</v>
      </c>
      <c r="G152" s="31">
        <v>44.892885815</v>
      </c>
    </row>
    <row r="153" spans="1:7" ht="21" x14ac:dyDescent="0.2">
      <c r="A153" s="24" t="s">
        <v>132</v>
      </c>
      <c r="B153" s="25">
        <v>16011726</v>
      </c>
      <c r="C153" s="26">
        <v>8094864</v>
      </c>
      <c r="D153" s="27">
        <v>50.555848881999999</v>
      </c>
      <c r="E153" s="25">
        <v>16011726</v>
      </c>
      <c r="F153" s="26">
        <v>8094864</v>
      </c>
      <c r="G153" s="27">
        <v>50.555848881999999</v>
      </c>
    </row>
    <row r="154" spans="1:7" x14ac:dyDescent="0.2">
      <c r="A154" s="28" t="s">
        <v>436</v>
      </c>
      <c r="B154" s="29">
        <v>16011726</v>
      </c>
      <c r="C154" s="30">
        <v>8094864</v>
      </c>
      <c r="D154" s="31">
        <v>50.555848881999999</v>
      </c>
      <c r="E154" s="29">
        <v>16011726</v>
      </c>
      <c r="F154" s="30">
        <v>8094864</v>
      </c>
      <c r="G154" s="31">
        <v>50.555848881999999</v>
      </c>
    </row>
    <row r="155" spans="1:7" x14ac:dyDescent="0.2">
      <c r="A155" s="20" t="s">
        <v>134</v>
      </c>
      <c r="B155" s="21">
        <v>64500</v>
      </c>
      <c r="C155" s="34">
        <v>0</v>
      </c>
      <c r="D155" s="35">
        <v>0</v>
      </c>
      <c r="E155" s="21">
        <v>64500</v>
      </c>
      <c r="F155" s="34">
        <v>0</v>
      </c>
      <c r="G155" s="35">
        <v>0</v>
      </c>
    </row>
    <row r="156" spans="1:7" ht="21" x14ac:dyDescent="0.2">
      <c r="A156" s="24" t="s">
        <v>135</v>
      </c>
      <c r="B156" s="25">
        <v>64500</v>
      </c>
      <c r="C156" s="36">
        <v>0</v>
      </c>
      <c r="D156" s="37">
        <v>0</v>
      </c>
      <c r="E156" s="25">
        <v>64500</v>
      </c>
      <c r="F156" s="36">
        <v>0</v>
      </c>
      <c r="G156" s="37">
        <v>0</v>
      </c>
    </row>
    <row r="157" spans="1:7" x14ac:dyDescent="0.2">
      <c r="A157" s="19" t="s">
        <v>136</v>
      </c>
      <c r="B157" s="16">
        <v>28129292</v>
      </c>
      <c r="C157" s="17">
        <v>12488069.52</v>
      </c>
      <c r="D157" s="18">
        <v>44.395250048000001</v>
      </c>
      <c r="E157" s="16">
        <v>2380200</v>
      </c>
      <c r="F157" s="17">
        <v>1446253.03</v>
      </c>
      <c r="G157" s="18">
        <v>60.761827998000001</v>
      </c>
    </row>
    <row r="158" spans="1:7" x14ac:dyDescent="0.2">
      <c r="A158" s="20" t="s">
        <v>137</v>
      </c>
      <c r="B158" s="21">
        <v>26198092</v>
      </c>
      <c r="C158" s="22">
        <v>11256722.310000001</v>
      </c>
      <c r="D158" s="23">
        <v>42.967718069</v>
      </c>
      <c r="E158" s="21">
        <v>490000</v>
      </c>
      <c r="F158" s="22">
        <v>243516</v>
      </c>
      <c r="G158" s="23">
        <v>49.697142857000003</v>
      </c>
    </row>
    <row r="159" spans="1:7" x14ac:dyDescent="0.2">
      <c r="A159" s="24" t="s">
        <v>138</v>
      </c>
      <c r="B159" s="25">
        <v>25548092</v>
      </c>
      <c r="C159" s="26">
        <v>11256722.310000001</v>
      </c>
      <c r="D159" s="27">
        <v>44.060911906999998</v>
      </c>
      <c r="E159" s="25">
        <v>490000</v>
      </c>
      <c r="F159" s="26">
        <v>243516</v>
      </c>
      <c r="G159" s="27">
        <v>49.697142857000003</v>
      </c>
    </row>
    <row r="160" spans="1:7" x14ac:dyDescent="0.2">
      <c r="A160" s="24" t="s">
        <v>211</v>
      </c>
      <c r="B160" s="25">
        <v>650000</v>
      </c>
      <c r="C160" s="36">
        <v>0</v>
      </c>
      <c r="D160" s="37">
        <v>0</v>
      </c>
      <c r="E160" s="25"/>
      <c r="F160" s="25"/>
      <c r="G160" s="25"/>
    </row>
    <row r="161" spans="1:7" x14ac:dyDescent="0.2">
      <c r="A161" s="20" t="s">
        <v>139</v>
      </c>
      <c r="B161" s="21">
        <v>1931200</v>
      </c>
      <c r="C161" s="22">
        <v>1231347.21</v>
      </c>
      <c r="D161" s="23">
        <v>63.760729597999998</v>
      </c>
      <c r="E161" s="21">
        <v>1890200</v>
      </c>
      <c r="F161" s="22">
        <v>1202737.03</v>
      </c>
      <c r="G161" s="23">
        <v>63.630146545000002</v>
      </c>
    </row>
    <row r="162" spans="1:7" x14ac:dyDescent="0.2">
      <c r="A162" s="24" t="s">
        <v>140</v>
      </c>
      <c r="B162" s="25">
        <v>1249700</v>
      </c>
      <c r="C162" s="26">
        <v>713190.21</v>
      </c>
      <c r="D162" s="27">
        <v>57.068913338999998</v>
      </c>
      <c r="E162" s="25">
        <v>1208700</v>
      </c>
      <c r="F162" s="26">
        <v>684580.03</v>
      </c>
      <c r="G162" s="27">
        <v>56.637712418</v>
      </c>
    </row>
    <row r="163" spans="1:7" ht="31.5" x14ac:dyDescent="0.2">
      <c r="A163" s="24" t="s">
        <v>141</v>
      </c>
      <c r="B163" s="25">
        <v>641500</v>
      </c>
      <c r="C163" s="26">
        <v>498157</v>
      </c>
      <c r="D163" s="27">
        <v>77.655027279999999</v>
      </c>
      <c r="E163" s="25">
        <v>641500</v>
      </c>
      <c r="F163" s="26">
        <v>498157</v>
      </c>
      <c r="G163" s="27">
        <v>77.655027279999999</v>
      </c>
    </row>
    <row r="164" spans="1:7" ht="21" x14ac:dyDescent="0.2">
      <c r="A164" s="24" t="s">
        <v>142</v>
      </c>
      <c r="B164" s="25">
        <v>40000</v>
      </c>
      <c r="C164" s="26">
        <v>20000</v>
      </c>
      <c r="D164" s="27">
        <v>50</v>
      </c>
      <c r="E164" s="25">
        <v>40000</v>
      </c>
      <c r="F164" s="26">
        <v>20000</v>
      </c>
      <c r="G164" s="27">
        <v>50</v>
      </c>
    </row>
    <row r="165" spans="1:7" ht="22.5" x14ac:dyDescent="0.2">
      <c r="A165" s="19" t="s">
        <v>145</v>
      </c>
      <c r="B165" s="16">
        <v>2145100</v>
      </c>
      <c r="C165" s="17">
        <v>554753.46</v>
      </c>
      <c r="D165" s="18">
        <v>25.861426507000001</v>
      </c>
      <c r="E165" s="16">
        <v>2145100</v>
      </c>
      <c r="F165" s="17">
        <v>554753.46</v>
      </c>
      <c r="G165" s="18">
        <v>25.861426507000001</v>
      </c>
    </row>
    <row r="166" spans="1:7" x14ac:dyDescent="0.2">
      <c r="A166" s="20" t="s">
        <v>146</v>
      </c>
      <c r="B166" s="21">
        <v>2109100</v>
      </c>
      <c r="C166" s="22">
        <v>539753.46</v>
      </c>
      <c r="D166" s="23">
        <v>25.59164857</v>
      </c>
      <c r="E166" s="21">
        <v>2109100</v>
      </c>
      <c r="F166" s="22">
        <v>539753.46</v>
      </c>
      <c r="G166" s="23">
        <v>25.59164857</v>
      </c>
    </row>
    <row r="167" spans="1:7" x14ac:dyDescent="0.2">
      <c r="A167" s="24" t="s">
        <v>147</v>
      </c>
      <c r="B167" s="25">
        <v>2101100</v>
      </c>
      <c r="C167" s="26">
        <v>537960.46</v>
      </c>
      <c r="D167" s="27">
        <v>25.603753271999999</v>
      </c>
      <c r="E167" s="25">
        <v>2101100</v>
      </c>
      <c r="F167" s="26">
        <v>537960.46</v>
      </c>
      <c r="G167" s="27">
        <v>25.603753271999999</v>
      </c>
    </row>
    <row r="168" spans="1:7" ht="22.5" x14ac:dyDescent="0.2">
      <c r="A168" s="28" t="s">
        <v>148</v>
      </c>
      <c r="B168" s="29">
        <v>1601100</v>
      </c>
      <c r="C168" s="30">
        <v>435034.59</v>
      </c>
      <c r="D168" s="31">
        <v>27.170981824999998</v>
      </c>
      <c r="E168" s="29">
        <v>1601100</v>
      </c>
      <c r="F168" s="30">
        <v>435034.59</v>
      </c>
      <c r="G168" s="31">
        <v>27.170981824999998</v>
      </c>
    </row>
    <row r="169" spans="1:7" x14ac:dyDescent="0.2">
      <c r="A169" s="28" t="s">
        <v>149</v>
      </c>
      <c r="B169" s="29">
        <v>250000</v>
      </c>
      <c r="C169" s="30">
        <v>53187</v>
      </c>
      <c r="D169" s="31">
        <v>21.274799999999999</v>
      </c>
      <c r="E169" s="29">
        <v>250000</v>
      </c>
      <c r="F169" s="30">
        <v>53187</v>
      </c>
      <c r="G169" s="31">
        <v>21.274799999999999</v>
      </c>
    </row>
    <row r="170" spans="1:7" ht="22.5" x14ac:dyDescent="0.2">
      <c r="A170" s="28" t="s">
        <v>150</v>
      </c>
      <c r="B170" s="29">
        <v>250000</v>
      </c>
      <c r="C170" s="30">
        <v>49738.87</v>
      </c>
      <c r="D170" s="31">
        <v>19.895548000000002</v>
      </c>
      <c r="E170" s="29">
        <v>250000</v>
      </c>
      <c r="F170" s="30">
        <v>49738.87</v>
      </c>
      <c r="G170" s="31">
        <v>19.895548000000002</v>
      </c>
    </row>
    <row r="171" spans="1:7" x14ac:dyDescent="0.2">
      <c r="A171" s="24" t="s">
        <v>151</v>
      </c>
      <c r="B171" s="25">
        <v>8000</v>
      </c>
      <c r="C171" s="26">
        <v>1793</v>
      </c>
      <c r="D171" s="27">
        <v>22.412500000000001</v>
      </c>
      <c r="E171" s="25">
        <v>8000</v>
      </c>
      <c r="F171" s="26">
        <v>1793</v>
      </c>
      <c r="G171" s="27">
        <v>22.412500000000001</v>
      </c>
    </row>
    <row r="172" spans="1:7" x14ac:dyDescent="0.2">
      <c r="A172" s="20" t="s">
        <v>154</v>
      </c>
      <c r="B172" s="21">
        <v>36000</v>
      </c>
      <c r="C172" s="22">
        <v>15000</v>
      </c>
      <c r="D172" s="23">
        <v>41.666666667000001</v>
      </c>
      <c r="E172" s="21">
        <v>36000</v>
      </c>
      <c r="F172" s="22">
        <v>15000</v>
      </c>
      <c r="G172" s="23">
        <v>41.666666667000001</v>
      </c>
    </row>
    <row r="173" spans="1:7" x14ac:dyDescent="0.2">
      <c r="A173" s="24" t="s">
        <v>155</v>
      </c>
      <c r="B173" s="25">
        <v>36000</v>
      </c>
      <c r="C173" s="26">
        <v>15000</v>
      </c>
      <c r="D173" s="27">
        <v>41.666666667000001</v>
      </c>
      <c r="E173" s="25">
        <v>36000</v>
      </c>
      <c r="F173" s="26">
        <v>15000</v>
      </c>
      <c r="G173" s="27">
        <v>41.666666667000001</v>
      </c>
    </row>
    <row r="174" spans="1:7" x14ac:dyDescent="0.2">
      <c r="A174" s="19" t="s">
        <v>156</v>
      </c>
      <c r="B174" s="16">
        <v>63573580</v>
      </c>
      <c r="C174" s="17">
        <v>30250562.300000001</v>
      </c>
      <c r="D174" s="18">
        <v>47.583543824000003</v>
      </c>
      <c r="E174" s="16">
        <v>63573580</v>
      </c>
      <c r="F174" s="17">
        <v>30250562.300000001</v>
      </c>
      <c r="G174" s="18">
        <v>47.583543824000003</v>
      </c>
    </row>
    <row r="175" spans="1:7" x14ac:dyDescent="0.2">
      <c r="A175" s="20" t="s">
        <v>157</v>
      </c>
      <c r="B175" s="21">
        <v>61240697</v>
      </c>
      <c r="C175" s="22">
        <v>28608619.309999999</v>
      </c>
      <c r="D175" s="23">
        <v>46.715045242000002</v>
      </c>
      <c r="E175" s="21">
        <v>61240697</v>
      </c>
      <c r="F175" s="22">
        <v>28608619.309999999</v>
      </c>
      <c r="G175" s="23">
        <v>46.715045242000002</v>
      </c>
    </row>
    <row r="176" spans="1:7" x14ac:dyDescent="0.2">
      <c r="A176" s="24" t="s">
        <v>158</v>
      </c>
      <c r="B176" s="25">
        <v>52992200</v>
      </c>
      <c r="C176" s="26">
        <v>25958832.149999999</v>
      </c>
      <c r="D176" s="27">
        <v>48.986137866</v>
      </c>
      <c r="E176" s="25">
        <v>52992200</v>
      </c>
      <c r="F176" s="26">
        <v>25958832.149999999</v>
      </c>
      <c r="G176" s="27">
        <v>48.986137866</v>
      </c>
    </row>
    <row r="177" spans="1:7" x14ac:dyDescent="0.2">
      <c r="A177" s="28" t="s">
        <v>159</v>
      </c>
      <c r="B177" s="29">
        <v>52667200</v>
      </c>
      <c r="C177" s="30">
        <v>25869457.84</v>
      </c>
      <c r="D177" s="31">
        <v>49.118726342000002</v>
      </c>
      <c r="E177" s="29">
        <v>52667200</v>
      </c>
      <c r="F177" s="30">
        <v>25869457.84</v>
      </c>
      <c r="G177" s="31">
        <v>49.118726342000002</v>
      </c>
    </row>
    <row r="178" spans="1:7" x14ac:dyDescent="0.2">
      <c r="A178" s="28" t="s">
        <v>160</v>
      </c>
      <c r="B178" s="29">
        <v>325000</v>
      </c>
      <c r="C178" s="30">
        <v>89374.31</v>
      </c>
      <c r="D178" s="31">
        <v>27.499787692000002</v>
      </c>
      <c r="E178" s="29">
        <v>325000</v>
      </c>
      <c r="F178" s="30">
        <v>89374.31</v>
      </c>
      <c r="G178" s="31">
        <v>27.499787692000002</v>
      </c>
    </row>
    <row r="179" spans="1:7" x14ac:dyDescent="0.2">
      <c r="A179" s="24" t="s">
        <v>161</v>
      </c>
      <c r="B179" s="25">
        <v>8196097</v>
      </c>
      <c r="C179" s="26">
        <v>2649175.16</v>
      </c>
      <c r="D179" s="27">
        <v>32.322398819999997</v>
      </c>
      <c r="E179" s="25">
        <v>8196097</v>
      </c>
      <c r="F179" s="26">
        <v>2649175.16</v>
      </c>
      <c r="G179" s="27">
        <v>32.322398819999997</v>
      </c>
    </row>
    <row r="180" spans="1:7" x14ac:dyDescent="0.2">
      <c r="A180" s="28" t="s">
        <v>162</v>
      </c>
      <c r="B180" s="29">
        <v>383441</v>
      </c>
      <c r="C180" s="30">
        <v>50255.4</v>
      </c>
      <c r="D180" s="31">
        <v>13.106423152</v>
      </c>
      <c r="E180" s="29">
        <v>383441</v>
      </c>
      <c r="F180" s="30">
        <v>50255.4</v>
      </c>
      <c r="G180" s="31">
        <v>13.106423152</v>
      </c>
    </row>
    <row r="181" spans="1:7" x14ac:dyDescent="0.2">
      <c r="A181" s="28" t="s">
        <v>163</v>
      </c>
      <c r="B181" s="29">
        <v>4082944</v>
      </c>
      <c r="C181" s="30">
        <v>1205339.67</v>
      </c>
      <c r="D181" s="31">
        <v>29.521337299999999</v>
      </c>
      <c r="E181" s="29">
        <v>4082944</v>
      </c>
      <c r="F181" s="30">
        <v>1205339.67</v>
      </c>
      <c r="G181" s="31">
        <v>29.521337299999999</v>
      </c>
    </row>
    <row r="182" spans="1:7" x14ac:dyDescent="0.2">
      <c r="A182" s="28" t="s">
        <v>164</v>
      </c>
      <c r="B182" s="29">
        <v>1111700</v>
      </c>
      <c r="C182" s="30">
        <v>485870.54</v>
      </c>
      <c r="D182" s="31">
        <v>43.705184852000002</v>
      </c>
      <c r="E182" s="29">
        <v>1111700</v>
      </c>
      <c r="F182" s="30">
        <v>485870.54</v>
      </c>
      <c r="G182" s="31">
        <v>43.705184852000002</v>
      </c>
    </row>
    <row r="183" spans="1:7" x14ac:dyDescent="0.2">
      <c r="A183" s="28" t="s">
        <v>165</v>
      </c>
      <c r="B183" s="29">
        <v>50000</v>
      </c>
      <c r="C183" s="30">
        <v>14551.97</v>
      </c>
      <c r="D183" s="31">
        <v>29.103940000000001</v>
      </c>
      <c r="E183" s="29">
        <v>50000</v>
      </c>
      <c r="F183" s="30">
        <v>14551.97</v>
      </c>
      <c r="G183" s="31">
        <v>29.103940000000001</v>
      </c>
    </row>
    <row r="184" spans="1:7" x14ac:dyDescent="0.2">
      <c r="A184" s="28" t="s">
        <v>166</v>
      </c>
      <c r="B184" s="29">
        <v>92000</v>
      </c>
      <c r="C184" s="30">
        <v>227</v>
      </c>
      <c r="D184" s="31">
        <v>0.24673913</v>
      </c>
      <c r="E184" s="29">
        <v>92000</v>
      </c>
      <c r="F184" s="30">
        <v>227</v>
      </c>
      <c r="G184" s="31">
        <v>0.24673913</v>
      </c>
    </row>
    <row r="185" spans="1:7" x14ac:dyDescent="0.2">
      <c r="A185" s="28" t="s">
        <v>167</v>
      </c>
      <c r="B185" s="29">
        <v>1177012</v>
      </c>
      <c r="C185" s="30">
        <v>426152.16</v>
      </c>
      <c r="D185" s="31">
        <v>36.206271473999998</v>
      </c>
      <c r="E185" s="29">
        <v>1177012</v>
      </c>
      <c r="F185" s="30">
        <v>426152.16</v>
      </c>
      <c r="G185" s="31">
        <v>36.206271473999998</v>
      </c>
    </row>
    <row r="186" spans="1:7" x14ac:dyDescent="0.2">
      <c r="A186" s="28" t="s">
        <v>168</v>
      </c>
      <c r="B186" s="29">
        <v>75000</v>
      </c>
      <c r="C186" s="30">
        <v>17587.68</v>
      </c>
      <c r="D186" s="31">
        <v>23.450240000000001</v>
      </c>
      <c r="E186" s="29">
        <v>75000</v>
      </c>
      <c r="F186" s="30">
        <v>17587.68</v>
      </c>
      <c r="G186" s="31">
        <v>23.450240000000001</v>
      </c>
    </row>
    <row r="187" spans="1:7" x14ac:dyDescent="0.2">
      <c r="A187" s="28" t="s">
        <v>169</v>
      </c>
      <c r="B187" s="29">
        <v>1224000</v>
      </c>
      <c r="C187" s="30">
        <v>449190.74</v>
      </c>
      <c r="D187" s="31">
        <v>36.698589869000003</v>
      </c>
      <c r="E187" s="29">
        <v>1224000</v>
      </c>
      <c r="F187" s="30">
        <v>449190.74</v>
      </c>
      <c r="G187" s="31">
        <v>36.698589869000003</v>
      </c>
    </row>
    <row r="188" spans="1:7" ht="21" x14ac:dyDescent="0.2">
      <c r="A188" s="24" t="s">
        <v>348</v>
      </c>
      <c r="B188" s="25">
        <v>52400</v>
      </c>
      <c r="C188" s="26">
        <v>612</v>
      </c>
      <c r="D188" s="27">
        <v>1.1679389309999999</v>
      </c>
      <c r="E188" s="25">
        <v>52400</v>
      </c>
      <c r="F188" s="26">
        <v>612</v>
      </c>
      <c r="G188" s="27">
        <v>1.1679389309999999</v>
      </c>
    </row>
    <row r="189" spans="1:7" x14ac:dyDescent="0.2">
      <c r="A189" s="20" t="s">
        <v>170</v>
      </c>
      <c r="B189" s="21">
        <v>2332883</v>
      </c>
      <c r="C189" s="22">
        <v>1641942.99</v>
      </c>
      <c r="D189" s="23">
        <v>70.382569122000007</v>
      </c>
      <c r="E189" s="21">
        <v>2332883</v>
      </c>
      <c r="F189" s="22">
        <v>1641942.99</v>
      </c>
      <c r="G189" s="23">
        <v>70.382569122000007</v>
      </c>
    </row>
    <row r="190" spans="1:7" ht="21" x14ac:dyDescent="0.2">
      <c r="A190" s="24" t="s">
        <v>171</v>
      </c>
      <c r="B190" s="25">
        <v>822100</v>
      </c>
      <c r="C190" s="26">
        <v>380524.33</v>
      </c>
      <c r="D190" s="27">
        <v>46.286866560999997</v>
      </c>
      <c r="E190" s="25">
        <v>822100</v>
      </c>
      <c r="F190" s="26">
        <v>380524.33</v>
      </c>
      <c r="G190" s="27">
        <v>46.286866560999997</v>
      </c>
    </row>
    <row r="191" spans="1:7" ht="21" x14ac:dyDescent="0.2">
      <c r="A191" s="24" t="s">
        <v>172</v>
      </c>
      <c r="B191" s="25">
        <v>1000</v>
      </c>
      <c r="C191" s="36">
        <v>0</v>
      </c>
      <c r="D191" s="37">
        <v>0</v>
      </c>
      <c r="E191" s="25">
        <v>1000</v>
      </c>
      <c r="F191" s="36">
        <v>0</v>
      </c>
      <c r="G191" s="37">
        <v>0</v>
      </c>
    </row>
    <row r="192" spans="1:7" x14ac:dyDescent="0.2">
      <c r="A192" s="24" t="s">
        <v>173</v>
      </c>
      <c r="B192" s="25">
        <v>696408</v>
      </c>
      <c r="C192" s="26">
        <v>694997.21</v>
      </c>
      <c r="D192" s="27">
        <v>99.797419042000001</v>
      </c>
      <c r="E192" s="25">
        <v>696408</v>
      </c>
      <c r="F192" s="26">
        <v>694997.21</v>
      </c>
      <c r="G192" s="27">
        <v>99.797419042000001</v>
      </c>
    </row>
    <row r="193" spans="1:7" x14ac:dyDescent="0.2">
      <c r="A193" s="24" t="s">
        <v>5</v>
      </c>
      <c r="B193" s="25">
        <v>448375</v>
      </c>
      <c r="C193" s="26">
        <v>378671.45</v>
      </c>
      <c r="D193" s="27">
        <v>84.454184554999998</v>
      </c>
      <c r="E193" s="25">
        <v>448375</v>
      </c>
      <c r="F193" s="26">
        <v>378671.45</v>
      </c>
      <c r="G193" s="27">
        <v>84.454184554999998</v>
      </c>
    </row>
    <row r="194" spans="1:7" x14ac:dyDescent="0.2">
      <c r="A194" s="24" t="s">
        <v>174</v>
      </c>
      <c r="B194" s="25">
        <v>365000</v>
      </c>
      <c r="C194" s="26">
        <v>187750</v>
      </c>
      <c r="D194" s="27">
        <v>51.438356163999998</v>
      </c>
      <c r="E194" s="25">
        <v>365000</v>
      </c>
      <c r="F194" s="26">
        <v>187750</v>
      </c>
      <c r="G194" s="27">
        <v>51.438356163999998</v>
      </c>
    </row>
    <row r="195" spans="1:7" x14ac:dyDescent="0.2">
      <c r="A195" s="19" t="s">
        <v>175</v>
      </c>
      <c r="B195" s="16">
        <v>957837</v>
      </c>
      <c r="C195" s="17">
        <v>121630.22</v>
      </c>
      <c r="D195" s="18">
        <v>12.698425724</v>
      </c>
      <c r="E195" s="16">
        <v>857837</v>
      </c>
      <c r="F195" s="17">
        <v>114346.1</v>
      </c>
      <c r="G195" s="18">
        <v>13.329583592000001</v>
      </c>
    </row>
    <row r="196" spans="1:7" x14ac:dyDescent="0.2">
      <c r="A196" s="20" t="s">
        <v>176</v>
      </c>
      <c r="B196" s="21">
        <v>957437</v>
      </c>
      <c r="C196" s="22">
        <v>121630.22</v>
      </c>
      <c r="D196" s="23">
        <v>12.703730898</v>
      </c>
      <c r="E196" s="21">
        <v>857437</v>
      </c>
      <c r="F196" s="22">
        <v>114346.1</v>
      </c>
      <c r="G196" s="23">
        <v>13.335801931000001</v>
      </c>
    </row>
    <row r="197" spans="1:7" x14ac:dyDescent="0.2">
      <c r="A197" s="24" t="s">
        <v>196</v>
      </c>
      <c r="B197" s="25">
        <v>10000</v>
      </c>
      <c r="C197" s="36">
        <v>0</v>
      </c>
      <c r="D197" s="37">
        <v>0</v>
      </c>
      <c r="E197" s="25">
        <v>10000</v>
      </c>
      <c r="F197" s="36">
        <v>0</v>
      </c>
      <c r="G197" s="37">
        <v>0</v>
      </c>
    </row>
    <row r="198" spans="1:7" x14ac:dyDescent="0.2">
      <c r="A198" s="24" t="s">
        <v>177</v>
      </c>
      <c r="B198" s="25">
        <v>947437</v>
      </c>
      <c r="C198" s="26">
        <v>121630.22</v>
      </c>
      <c r="D198" s="27">
        <v>12.837816129</v>
      </c>
      <c r="E198" s="25">
        <v>847437</v>
      </c>
      <c r="F198" s="26">
        <v>114346.1</v>
      </c>
      <c r="G198" s="27">
        <v>13.493168224</v>
      </c>
    </row>
    <row r="199" spans="1:7" x14ac:dyDescent="0.2">
      <c r="A199" s="20" t="s">
        <v>178</v>
      </c>
      <c r="B199" s="21">
        <v>400</v>
      </c>
      <c r="C199" s="34">
        <v>0</v>
      </c>
      <c r="D199" s="35">
        <v>0</v>
      </c>
      <c r="E199" s="21">
        <v>400</v>
      </c>
      <c r="F199" s="34">
        <v>0</v>
      </c>
      <c r="G199" s="35">
        <v>0</v>
      </c>
    </row>
    <row r="200" spans="1:7" ht="31.5" x14ac:dyDescent="0.2">
      <c r="A200" s="24" t="s">
        <v>179</v>
      </c>
      <c r="B200" s="25">
        <v>400</v>
      </c>
      <c r="C200" s="36">
        <v>0</v>
      </c>
      <c r="D200" s="37">
        <v>0</v>
      </c>
      <c r="E200" s="25">
        <v>400</v>
      </c>
      <c r="F200" s="36">
        <v>0</v>
      </c>
      <c r="G200" s="37">
        <v>0</v>
      </c>
    </row>
    <row r="201" spans="1:7" x14ac:dyDescent="0.2">
      <c r="A201" s="42"/>
      <c r="B201" s="43"/>
      <c r="C201" s="44"/>
      <c r="D201" s="43"/>
      <c r="E201" s="43"/>
      <c r="F201" s="43"/>
      <c r="G201" s="43"/>
    </row>
    <row r="202" spans="1:7" x14ac:dyDescent="0.2">
      <c r="A202" s="42"/>
      <c r="B202" s="43"/>
      <c r="C202" s="44"/>
      <c r="D202" s="43"/>
      <c r="E202" s="43"/>
      <c r="F202" s="43"/>
      <c r="G202" s="43"/>
    </row>
    <row r="203" spans="1:7" x14ac:dyDescent="0.2">
      <c r="A203" s="42"/>
      <c r="B203" s="43"/>
      <c r="C203" s="44"/>
      <c r="D203" s="43"/>
      <c r="E203" s="43"/>
      <c r="F203" s="43"/>
      <c r="G203" s="43"/>
    </row>
    <row r="204" spans="1:7" x14ac:dyDescent="0.2">
      <c r="A204" s="42"/>
      <c r="B204" s="43"/>
      <c r="C204" s="44"/>
      <c r="D204" s="43"/>
      <c r="E204" s="43"/>
      <c r="F204" s="43"/>
      <c r="G204" s="43"/>
    </row>
    <row r="205" spans="1:7" x14ac:dyDescent="0.2">
      <c r="A205" s="42"/>
      <c r="B205" s="43"/>
      <c r="C205" s="44"/>
      <c r="D205" s="43"/>
      <c r="E205" s="43"/>
      <c r="F205" s="43"/>
      <c r="G205" s="43"/>
    </row>
    <row r="206" spans="1:7" x14ac:dyDescent="0.2">
      <c r="A206" s="42"/>
      <c r="B206" s="43"/>
      <c r="C206" s="44"/>
      <c r="D206" s="43"/>
      <c r="E206" s="43"/>
      <c r="F206" s="43"/>
      <c r="G206" s="43"/>
    </row>
    <row r="207" spans="1:7" x14ac:dyDescent="0.2">
      <c r="A207" s="42"/>
      <c r="B207" s="43"/>
      <c r="C207" s="44"/>
      <c r="D207" s="43"/>
      <c r="E207" s="43"/>
      <c r="F207" s="43"/>
      <c r="G207" s="43"/>
    </row>
    <row r="208" spans="1:7" x14ac:dyDescent="0.2">
      <c r="A208" s="42"/>
      <c r="B208" s="43"/>
      <c r="C208" s="44"/>
      <c r="D208" s="43"/>
      <c r="E208" s="43"/>
      <c r="F208" s="43"/>
      <c r="G208" s="43"/>
    </row>
    <row r="209" spans="1:7" x14ac:dyDescent="0.2">
      <c r="A209" s="42"/>
      <c r="B209" s="43"/>
      <c r="C209" s="44"/>
      <c r="D209" s="43"/>
      <c r="E209" s="43"/>
      <c r="F209" s="43"/>
      <c r="G209" s="43"/>
    </row>
    <row r="210" spans="1:7" x14ac:dyDescent="0.2">
      <c r="A210" s="42"/>
      <c r="B210" s="43"/>
      <c r="C210" s="44"/>
      <c r="D210" s="43"/>
      <c r="E210" s="43"/>
      <c r="F210" s="43"/>
      <c r="G210" s="43"/>
    </row>
    <row r="211" spans="1:7" x14ac:dyDescent="0.2">
      <c r="A211" s="42"/>
      <c r="B211" s="43"/>
      <c r="C211" s="44"/>
      <c r="D211" s="43"/>
      <c r="E211" s="43"/>
      <c r="F211" s="43"/>
      <c r="G211" s="43"/>
    </row>
    <row r="212" spans="1:7" x14ac:dyDescent="0.2">
      <c r="A212" s="42"/>
      <c r="B212" s="43"/>
      <c r="C212" s="44"/>
      <c r="D212" s="43"/>
      <c r="E212" s="43"/>
      <c r="F212" s="43"/>
      <c r="G212" s="43"/>
    </row>
    <row r="213" spans="1:7" x14ac:dyDescent="0.2">
      <c r="A213" s="42"/>
      <c r="B213" s="43"/>
      <c r="C213" s="44"/>
      <c r="D213" s="43"/>
      <c r="E213" s="43"/>
      <c r="F213" s="43"/>
      <c r="G213" s="43"/>
    </row>
    <row r="214" spans="1:7" x14ac:dyDescent="0.2">
      <c r="A214" s="42"/>
      <c r="B214" s="43"/>
      <c r="C214" s="44"/>
      <c r="D214" s="43"/>
      <c r="E214" s="43"/>
      <c r="F214" s="43"/>
      <c r="G214" s="43"/>
    </row>
    <row r="215" spans="1:7" x14ac:dyDescent="0.2">
      <c r="A215" s="42"/>
      <c r="B215" s="43"/>
      <c r="C215" s="44"/>
      <c r="D215" s="43"/>
      <c r="E215" s="43"/>
      <c r="F215" s="43"/>
      <c r="G215" s="43"/>
    </row>
    <row r="216" spans="1:7" x14ac:dyDescent="0.2">
      <c r="A216" s="42"/>
      <c r="B216" s="43"/>
      <c r="C216" s="44"/>
      <c r="D216" s="43"/>
      <c r="E216" s="43"/>
      <c r="F216" s="43"/>
      <c r="G216" s="43"/>
    </row>
    <row r="217" spans="1:7" x14ac:dyDescent="0.2">
      <c r="A217" s="42"/>
      <c r="B217" s="43"/>
      <c r="C217" s="44"/>
      <c r="D217" s="43"/>
      <c r="E217" s="43"/>
      <c r="F217" s="43"/>
      <c r="G217" s="43"/>
    </row>
    <row r="218" spans="1:7" x14ac:dyDescent="0.2">
      <c r="A218" s="42"/>
      <c r="B218" s="43"/>
      <c r="C218" s="44"/>
      <c r="D218" s="43"/>
      <c r="E218" s="43"/>
      <c r="F218" s="43"/>
      <c r="G218" s="43"/>
    </row>
    <row r="219" spans="1:7" x14ac:dyDescent="0.2">
      <c r="A219" s="42"/>
      <c r="B219" s="43"/>
      <c r="C219" s="44"/>
      <c r="D219" s="43"/>
      <c r="E219" s="43"/>
      <c r="F219" s="43"/>
      <c r="G219" s="43"/>
    </row>
    <row r="220" spans="1:7" x14ac:dyDescent="0.2">
      <c r="A220" s="42"/>
      <c r="B220" s="43"/>
      <c r="C220" s="44"/>
      <c r="D220" s="43"/>
      <c r="E220" s="43"/>
      <c r="F220" s="43"/>
      <c r="G220" s="43"/>
    </row>
    <row r="221" spans="1:7" x14ac:dyDescent="0.2">
      <c r="A221" s="42"/>
      <c r="B221" s="43"/>
      <c r="C221" s="44"/>
      <c r="D221" s="43"/>
      <c r="E221" s="43"/>
      <c r="F221" s="43"/>
      <c r="G221" s="43"/>
    </row>
    <row r="222" spans="1:7" x14ac:dyDescent="0.2">
      <c r="A222" s="42"/>
      <c r="B222" s="43"/>
      <c r="C222" s="44"/>
      <c r="D222" s="43"/>
      <c r="E222" s="43"/>
      <c r="F222" s="43"/>
      <c r="G222" s="43"/>
    </row>
    <row r="223" spans="1:7" x14ac:dyDescent="0.2">
      <c r="A223" s="42"/>
      <c r="B223" s="43"/>
      <c r="C223" s="44"/>
      <c r="D223" s="43"/>
      <c r="E223" s="43"/>
      <c r="F223" s="43"/>
      <c r="G223" s="43"/>
    </row>
    <row r="224" spans="1:7" x14ac:dyDescent="0.2">
      <c r="A224" s="42"/>
      <c r="B224" s="43"/>
      <c r="C224" s="44"/>
      <c r="D224" s="43"/>
      <c r="E224" s="43"/>
      <c r="F224" s="43"/>
      <c r="G224" s="43"/>
    </row>
    <row r="225" spans="1:7" x14ac:dyDescent="0.2">
      <c r="A225" s="42"/>
      <c r="B225" s="43"/>
      <c r="C225" s="44"/>
      <c r="D225" s="43"/>
      <c r="E225" s="43"/>
      <c r="F225" s="43"/>
      <c r="G225" s="43"/>
    </row>
    <row r="226" spans="1:7" x14ac:dyDescent="0.2">
      <c r="A226" s="42"/>
      <c r="B226" s="43"/>
      <c r="C226" s="44"/>
      <c r="D226" s="43"/>
      <c r="E226" s="43"/>
      <c r="F226" s="43"/>
      <c r="G226" s="43"/>
    </row>
    <row r="227" spans="1:7" x14ac:dyDescent="0.2">
      <c r="A227" s="42"/>
      <c r="B227" s="43"/>
      <c r="C227" s="44"/>
      <c r="D227" s="43"/>
      <c r="E227" s="43"/>
      <c r="F227" s="43"/>
      <c r="G227" s="43"/>
    </row>
    <row r="228" spans="1:7" x14ac:dyDescent="0.2">
      <c r="A228" s="42"/>
      <c r="B228" s="43"/>
      <c r="C228" s="44"/>
      <c r="D228" s="43"/>
      <c r="E228" s="43"/>
      <c r="F228" s="43"/>
      <c r="G228" s="43"/>
    </row>
    <row r="229" spans="1:7" x14ac:dyDescent="0.2">
      <c r="A229" s="42"/>
      <c r="B229" s="43"/>
      <c r="C229" s="44"/>
      <c r="D229" s="43"/>
      <c r="E229" s="43"/>
      <c r="F229" s="43"/>
      <c r="G229" s="43"/>
    </row>
    <row r="230" spans="1:7" x14ac:dyDescent="0.2">
      <c r="A230" s="42"/>
      <c r="B230" s="43"/>
      <c r="C230" s="44"/>
      <c r="D230" s="43"/>
      <c r="E230" s="43"/>
      <c r="F230" s="43"/>
      <c r="G230" s="43"/>
    </row>
    <row r="231" spans="1:7" x14ac:dyDescent="0.2">
      <c r="A231" s="42"/>
      <c r="B231" s="43"/>
      <c r="C231" s="44"/>
      <c r="D231" s="43"/>
      <c r="E231" s="43"/>
      <c r="F231" s="43"/>
      <c r="G231" s="43"/>
    </row>
    <row r="232" spans="1:7" x14ac:dyDescent="0.2">
      <c r="A232" s="42"/>
      <c r="B232" s="43"/>
      <c r="C232" s="44"/>
      <c r="D232" s="43"/>
      <c r="E232" s="43"/>
      <c r="F232" s="43"/>
      <c r="G232" s="43"/>
    </row>
    <row r="233" spans="1:7" x14ac:dyDescent="0.2">
      <c r="A233" s="42"/>
      <c r="B233" s="43"/>
      <c r="C233" s="44"/>
      <c r="D233" s="43"/>
      <c r="E233" s="43"/>
      <c r="F233" s="43"/>
      <c r="G233" s="43"/>
    </row>
    <row r="234" spans="1:7" x14ac:dyDescent="0.2">
      <c r="A234" s="42"/>
      <c r="B234" s="43"/>
      <c r="C234" s="44"/>
      <c r="D234" s="43"/>
      <c r="E234" s="43"/>
      <c r="F234" s="43"/>
      <c r="G234" s="43"/>
    </row>
    <row r="235" spans="1:7" x14ac:dyDescent="0.2">
      <c r="A235" s="42"/>
      <c r="B235" s="43"/>
      <c r="C235" s="44"/>
      <c r="D235" s="43"/>
      <c r="E235" s="43"/>
      <c r="F235" s="43"/>
      <c r="G235" s="43"/>
    </row>
    <row r="236" spans="1:7" x14ac:dyDescent="0.2">
      <c r="A236" s="42"/>
      <c r="B236" s="43"/>
      <c r="C236" s="44"/>
      <c r="D236" s="43"/>
      <c r="E236" s="43"/>
      <c r="F236" s="43"/>
      <c r="G236" s="43"/>
    </row>
    <row r="237" spans="1:7" x14ac:dyDescent="0.2">
      <c r="A237" s="42"/>
      <c r="B237" s="43"/>
      <c r="C237" s="44"/>
      <c r="D237" s="43"/>
      <c r="E237" s="43"/>
      <c r="F237" s="43"/>
      <c r="G237" s="43"/>
    </row>
    <row r="238" spans="1:7" x14ac:dyDescent="0.2">
      <c r="A238" s="42"/>
      <c r="B238" s="43"/>
      <c r="C238" s="44"/>
      <c r="D238" s="43"/>
      <c r="E238" s="43"/>
      <c r="F238" s="43"/>
      <c r="G238" s="43"/>
    </row>
    <row r="239" spans="1:7" x14ac:dyDescent="0.2">
      <c r="A239" s="42"/>
      <c r="B239" s="43"/>
      <c r="C239" s="44"/>
      <c r="D239" s="43"/>
      <c r="E239" s="43"/>
      <c r="F239" s="43"/>
      <c r="G239" s="43"/>
    </row>
    <row r="240" spans="1:7" x14ac:dyDescent="0.2">
      <c r="A240" s="42"/>
      <c r="B240" s="43"/>
      <c r="C240" s="44"/>
      <c r="D240" s="43"/>
      <c r="E240" s="43"/>
      <c r="F240" s="43"/>
      <c r="G240" s="43"/>
    </row>
    <row r="241" spans="1:7" x14ac:dyDescent="0.2">
      <c r="A241" s="42"/>
      <c r="B241" s="43"/>
      <c r="C241" s="44"/>
      <c r="D241" s="43"/>
      <c r="E241" s="43"/>
      <c r="F241" s="43"/>
      <c r="G241" s="43"/>
    </row>
    <row r="242" spans="1:7" x14ac:dyDescent="0.2">
      <c r="A242" s="42"/>
      <c r="B242" s="43"/>
      <c r="C242" s="44"/>
      <c r="D242" s="43"/>
      <c r="E242" s="43"/>
      <c r="F242" s="43"/>
      <c r="G242" s="43"/>
    </row>
    <row r="243" spans="1:7" x14ac:dyDescent="0.2">
      <c r="A243" s="42"/>
      <c r="B243" s="43"/>
      <c r="C243" s="44"/>
      <c r="D243" s="43"/>
      <c r="E243" s="43"/>
      <c r="F243" s="43"/>
      <c r="G243" s="43"/>
    </row>
    <row r="244" spans="1:7" x14ac:dyDescent="0.2">
      <c r="A244" s="42"/>
      <c r="B244" s="43"/>
      <c r="C244" s="44"/>
      <c r="D244" s="43"/>
      <c r="E244" s="43"/>
      <c r="F244" s="43"/>
      <c r="G244" s="43"/>
    </row>
    <row r="245" spans="1:7" x14ac:dyDescent="0.2">
      <c r="A245" s="42"/>
      <c r="B245" s="43"/>
      <c r="C245" s="44"/>
      <c r="D245" s="43"/>
      <c r="E245" s="43"/>
      <c r="F245" s="43"/>
      <c r="G245" s="43"/>
    </row>
    <row r="246" spans="1:7" x14ac:dyDescent="0.2">
      <c r="A246" s="42"/>
      <c r="B246" s="43"/>
      <c r="C246" s="44"/>
      <c r="D246" s="43"/>
      <c r="E246" s="43"/>
      <c r="F246" s="43"/>
      <c r="G246" s="43"/>
    </row>
    <row r="247" spans="1:7" x14ac:dyDescent="0.2">
      <c r="A247" s="42"/>
      <c r="B247" s="43"/>
      <c r="C247" s="44"/>
      <c r="D247" s="43"/>
      <c r="E247" s="43"/>
      <c r="F247" s="43"/>
      <c r="G247" s="43"/>
    </row>
    <row r="248" spans="1:7" x14ac:dyDescent="0.2">
      <c r="A248" s="42"/>
      <c r="B248" s="43"/>
      <c r="C248" s="44"/>
      <c r="D248" s="43"/>
      <c r="E248" s="43"/>
      <c r="F248" s="43"/>
      <c r="G248" s="43"/>
    </row>
    <row r="249" spans="1:7" x14ac:dyDescent="0.2">
      <c r="A249" s="42"/>
      <c r="B249" s="43"/>
      <c r="C249" s="44"/>
      <c r="D249" s="43"/>
      <c r="E249" s="43"/>
      <c r="F249" s="43"/>
      <c r="G249" s="43"/>
    </row>
    <row r="250" spans="1:7" x14ac:dyDescent="0.2">
      <c r="A250" s="42"/>
      <c r="B250" s="43"/>
      <c r="C250" s="44"/>
      <c r="D250" s="43"/>
      <c r="E250" s="43"/>
      <c r="F250" s="43"/>
      <c r="G250" s="43"/>
    </row>
    <row r="251" spans="1:7" x14ac:dyDescent="0.2">
      <c r="A251" s="42"/>
      <c r="B251" s="43"/>
      <c r="C251" s="44"/>
      <c r="D251" s="43"/>
      <c r="E251" s="43"/>
      <c r="F251" s="43"/>
      <c r="G251" s="43"/>
    </row>
    <row r="252" spans="1:7" x14ac:dyDescent="0.2">
      <c r="A252" s="42"/>
      <c r="B252" s="43"/>
      <c r="C252" s="44"/>
      <c r="D252" s="43"/>
      <c r="E252" s="43"/>
      <c r="F252" s="43"/>
      <c r="G252" s="43"/>
    </row>
    <row r="253" spans="1:7" x14ac:dyDescent="0.2">
      <c r="A253" s="42"/>
      <c r="B253" s="43"/>
      <c r="C253" s="44"/>
      <c r="D253" s="43"/>
      <c r="E253" s="43"/>
      <c r="F253" s="43"/>
      <c r="G253" s="43"/>
    </row>
    <row r="254" spans="1:7" x14ac:dyDescent="0.2">
      <c r="A254" s="42"/>
      <c r="B254" s="43"/>
      <c r="C254" s="44"/>
      <c r="D254" s="43"/>
      <c r="E254" s="43"/>
      <c r="F254" s="43"/>
      <c r="G254" s="43"/>
    </row>
    <row r="255" spans="1:7" x14ac:dyDescent="0.2">
      <c r="A255" s="42"/>
      <c r="B255" s="43"/>
      <c r="C255" s="44"/>
      <c r="D255" s="43"/>
      <c r="E255" s="43"/>
      <c r="F255" s="43"/>
      <c r="G255" s="43"/>
    </row>
    <row r="256" spans="1:7" x14ac:dyDescent="0.2">
      <c r="A256" s="42"/>
      <c r="B256" s="43"/>
      <c r="C256" s="44"/>
      <c r="D256" s="43"/>
      <c r="E256" s="43"/>
      <c r="F256" s="43"/>
      <c r="G256" s="43"/>
    </row>
    <row r="257" spans="1:7" x14ac:dyDescent="0.2">
      <c r="A257" s="42"/>
      <c r="B257" s="43"/>
      <c r="C257" s="44"/>
      <c r="D257" s="43"/>
      <c r="E257" s="43"/>
      <c r="F257" s="43"/>
      <c r="G257" s="43"/>
    </row>
    <row r="258" spans="1:7" x14ac:dyDescent="0.2">
      <c r="A258" s="42"/>
      <c r="B258" s="43"/>
      <c r="C258" s="44"/>
      <c r="D258" s="43"/>
      <c r="E258" s="43"/>
      <c r="F258" s="43"/>
      <c r="G258" s="43"/>
    </row>
    <row r="259" spans="1:7" x14ac:dyDescent="0.2">
      <c r="A259" s="42"/>
      <c r="B259" s="43"/>
      <c r="C259" s="44"/>
      <c r="D259" s="43"/>
      <c r="E259" s="43"/>
      <c r="F259" s="43"/>
      <c r="G259" s="43"/>
    </row>
    <row r="260" spans="1:7" x14ac:dyDescent="0.2">
      <c r="A260" s="42"/>
      <c r="B260" s="43"/>
      <c r="C260" s="44"/>
      <c r="D260" s="43"/>
      <c r="E260" s="43"/>
      <c r="F260" s="43"/>
      <c r="G260" s="43"/>
    </row>
    <row r="261" spans="1:7" x14ac:dyDescent="0.2">
      <c r="A261" s="42"/>
      <c r="B261" s="43"/>
      <c r="C261" s="44"/>
      <c r="D261" s="43"/>
      <c r="E261" s="43"/>
      <c r="F261" s="43"/>
      <c r="G261" s="43"/>
    </row>
    <row r="262" spans="1:7" x14ac:dyDescent="0.2">
      <c r="A262" s="42"/>
      <c r="B262" s="43"/>
      <c r="C262" s="44"/>
      <c r="D262" s="43"/>
      <c r="E262" s="43"/>
      <c r="F262" s="43"/>
      <c r="G262" s="43"/>
    </row>
    <row r="263" spans="1:7" x14ac:dyDescent="0.2">
      <c r="A263" s="42"/>
      <c r="B263" s="43"/>
      <c r="C263" s="44"/>
      <c r="D263" s="43"/>
      <c r="E263" s="43"/>
      <c r="F263" s="43"/>
      <c r="G263" s="43"/>
    </row>
    <row r="264" spans="1:7" x14ac:dyDescent="0.2">
      <c r="A264" s="42"/>
      <c r="B264" s="43"/>
      <c r="C264" s="44"/>
      <c r="D264" s="43"/>
      <c r="E264" s="43"/>
      <c r="F264" s="43"/>
      <c r="G264" s="43"/>
    </row>
    <row r="265" spans="1:7" x14ac:dyDescent="0.2">
      <c r="A265" s="42"/>
      <c r="B265" s="43"/>
      <c r="C265" s="44"/>
      <c r="D265" s="43"/>
      <c r="E265" s="43"/>
      <c r="F265" s="43"/>
      <c r="G265" s="43"/>
    </row>
    <row r="266" spans="1:7" x14ac:dyDescent="0.2">
      <c r="A266" s="42"/>
      <c r="B266" s="43"/>
      <c r="C266" s="44"/>
      <c r="D266" s="43"/>
      <c r="E266" s="43"/>
      <c r="F266" s="43"/>
      <c r="G266" s="43"/>
    </row>
    <row r="267" spans="1:7" x14ac:dyDescent="0.2">
      <c r="A267" s="42"/>
      <c r="B267" s="43"/>
      <c r="C267" s="44"/>
      <c r="D267" s="43"/>
      <c r="E267" s="43"/>
      <c r="F267" s="43"/>
      <c r="G267" s="43"/>
    </row>
    <row r="268" spans="1:7" x14ac:dyDescent="0.2">
      <c r="A268" s="42"/>
      <c r="B268" s="43"/>
      <c r="C268" s="44"/>
      <c r="D268" s="43"/>
      <c r="E268" s="43"/>
      <c r="F268" s="43"/>
      <c r="G268" s="43"/>
    </row>
    <row r="269" spans="1:7" x14ac:dyDescent="0.2">
      <c r="A269" s="42"/>
      <c r="B269" s="43"/>
      <c r="C269" s="44"/>
      <c r="D269" s="43"/>
      <c r="E269" s="43"/>
      <c r="F269" s="43"/>
      <c r="G269" s="43"/>
    </row>
    <row r="270" spans="1:7" x14ac:dyDescent="0.2">
      <c r="A270" s="42"/>
      <c r="B270" s="43"/>
      <c r="C270" s="44"/>
      <c r="D270" s="43"/>
      <c r="E270" s="43"/>
      <c r="F270" s="43"/>
      <c r="G270" s="43"/>
    </row>
    <row r="271" spans="1:7" x14ac:dyDescent="0.2">
      <c r="A271" s="42"/>
      <c r="B271" s="43"/>
      <c r="C271" s="44"/>
      <c r="D271" s="43"/>
      <c r="E271" s="43"/>
      <c r="F271" s="43"/>
      <c r="G271" s="43"/>
    </row>
    <row r="272" spans="1:7" x14ac:dyDescent="0.2">
      <c r="A272" s="42"/>
      <c r="B272" s="43"/>
      <c r="C272" s="44"/>
      <c r="D272" s="43"/>
      <c r="E272" s="43"/>
      <c r="F272" s="43"/>
      <c r="G272" s="43"/>
    </row>
    <row r="273" spans="1:7" x14ac:dyDescent="0.2">
      <c r="A273" s="42"/>
      <c r="B273" s="43"/>
      <c r="C273" s="44"/>
      <c r="D273" s="43"/>
      <c r="E273" s="43"/>
      <c r="F273" s="43"/>
      <c r="G273" s="43"/>
    </row>
    <row r="274" spans="1:7" x14ac:dyDescent="0.2">
      <c r="A274" s="42"/>
      <c r="B274" s="43"/>
      <c r="C274" s="44"/>
      <c r="D274" s="43"/>
      <c r="E274" s="43"/>
      <c r="F274" s="43"/>
      <c r="G274" s="43"/>
    </row>
    <row r="275" spans="1:7" x14ac:dyDescent="0.2">
      <c r="A275" s="42"/>
      <c r="B275" s="43"/>
      <c r="C275" s="44"/>
      <c r="D275" s="43"/>
      <c r="E275" s="43"/>
      <c r="F275" s="43"/>
      <c r="G275" s="43"/>
    </row>
    <row r="276" spans="1:7" x14ac:dyDescent="0.2">
      <c r="A276" s="42"/>
      <c r="B276" s="43"/>
      <c r="C276" s="44"/>
      <c r="D276" s="43"/>
      <c r="E276" s="43"/>
      <c r="F276" s="43"/>
      <c r="G276" s="43"/>
    </row>
    <row r="277" spans="1:7" x14ac:dyDescent="0.2">
      <c r="A277" s="42"/>
      <c r="B277" s="43"/>
      <c r="C277" s="44"/>
      <c r="D277" s="43"/>
      <c r="E277" s="43"/>
      <c r="F277" s="43"/>
      <c r="G277" s="43"/>
    </row>
    <row r="278" spans="1:7" x14ac:dyDescent="0.2">
      <c r="A278" s="42"/>
      <c r="B278" s="43"/>
      <c r="C278" s="44"/>
      <c r="D278" s="43"/>
      <c r="E278" s="43"/>
      <c r="F278" s="43"/>
      <c r="G278" s="43"/>
    </row>
    <row r="279" spans="1:7" x14ac:dyDescent="0.2">
      <c r="A279" s="42"/>
      <c r="B279" s="43"/>
      <c r="C279" s="44"/>
      <c r="D279" s="43"/>
      <c r="E279" s="43"/>
      <c r="F279" s="43"/>
      <c r="G279" s="43"/>
    </row>
    <row r="280" spans="1:7" x14ac:dyDescent="0.2">
      <c r="A280" s="42"/>
      <c r="B280" s="43"/>
      <c r="C280" s="44"/>
      <c r="D280" s="43"/>
      <c r="E280" s="43"/>
      <c r="F280" s="43"/>
      <c r="G280" s="43"/>
    </row>
    <row r="281" spans="1:7" x14ac:dyDescent="0.2">
      <c r="A281" s="42"/>
      <c r="B281" s="43"/>
      <c r="C281" s="44"/>
      <c r="D281" s="43"/>
      <c r="E281" s="43"/>
      <c r="F281" s="43"/>
      <c r="G281" s="43"/>
    </row>
    <row r="282" spans="1:7" x14ac:dyDescent="0.2">
      <c r="A282" s="42"/>
      <c r="B282" s="43"/>
      <c r="C282" s="44"/>
      <c r="D282" s="43"/>
      <c r="E282" s="43"/>
      <c r="F282" s="43"/>
      <c r="G282" s="43"/>
    </row>
    <row r="283" spans="1:7" x14ac:dyDescent="0.2">
      <c r="A283" s="42"/>
      <c r="B283" s="43"/>
      <c r="C283" s="44"/>
      <c r="D283" s="43"/>
      <c r="E283" s="43"/>
      <c r="F283" s="43"/>
      <c r="G283" s="43"/>
    </row>
    <row r="284" spans="1:7" x14ac:dyDescent="0.2">
      <c r="A284" s="42"/>
      <c r="B284" s="43"/>
      <c r="C284" s="44"/>
      <c r="D284" s="43"/>
      <c r="E284" s="43"/>
      <c r="F284" s="43"/>
      <c r="G284" s="43"/>
    </row>
    <row r="285" spans="1:7" x14ac:dyDescent="0.2">
      <c r="A285" s="42"/>
      <c r="B285" s="43"/>
      <c r="C285" s="44"/>
      <c r="D285" s="43"/>
      <c r="E285" s="43"/>
      <c r="F285" s="43"/>
      <c r="G285" s="43"/>
    </row>
    <row r="286" spans="1:7" x14ac:dyDescent="0.2">
      <c r="A286" s="42"/>
      <c r="B286" s="43"/>
      <c r="C286" s="44"/>
      <c r="D286" s="43"/>
      <c r="E286" s="43"/>
      <c r="F286" s="43"/>
      <c r="G286" s="43"/>
    </row>
    <row r="287" spans="1:7" x14ac:dyDescent="0.2">
      <c r="A287" s="42"/>
      <c r="B287" s="43"/>
      <c r="C287" s="44"/>
      <c r="D287" s="43"/>
      <c r="E287" s="43"/>
      <c r="F287" s="43"/>
      <c r="G287" s="43"/>
    </row>
    <row r="288" spans="1:7" x14ac:dyDescent="0.2">
      <c r="A288" s="42"/>
      <c r="B288" s="43"/>
      <c r="C288" s="44"/>
      <c r="D288" s="43"/>
      <c r="E288" s="43"/>
      <c r="F288" s="43"/>
      <c r="G288" s="43"/>
    </row>
    <row r="289" spans="1:7" x14ac:dyDescent="0.2">
      <c r="A289" s="42"/>
      <c r="B289" s="43"/>
      <c r="C289" s="44"/>
      <c r="D289" s="43"/>
      <c r="E289" s="43"/>
      <c r="F289" s="43"/>
      <c r="G289" s="43"/>
    </row>
    <row r="290" spans="1:7" x14ac:dyDescent="0.2">
      <c r="A290" s="42"/>
      <c r="B290" s="43"/>
      <c r="C290" s="44"/>
      <c r="D290" s="43"/>
      <c r="E290" s="43"/>
      <c r="F290" s="43"/>
      <c r="G290" s="43"/>
    </row>
    <row r="291" spans="1:7" x14ac:dyDescent="0.2">
      <c r="A291" s="42"/>
      <c r="B291" s="43"/>
      <c r="C291" s="44"/>
      <c r="D291" s="43"/>
      <c r="E291" s="43"/>
      <c r="F291" s="43"/>
      <c r="G291" s="43"/>
    </row>
    <row r="292" spans="1:7" x14ac:dyDescent="0.2">
      <c r="A292" s="42"/>
      <c r="B292" s="43"/>
      <c r="C292" s="44"/>
      <c r="D292" s="43"/>
      <c r="E292" s="43"/>
      <c r="F292" s="43"/>
      <c r="G292" s="43"/>
    </row>
    <row r="293" spans="1:7" x14ac:dyDescent="0.2">
      <c r="A293" s="42"/>
      <c r="B293" s="43"/>
      <c r="C293" s="44"/>
      <c r="D293" s="43"/>
      <c r="E293" s="43"/>
      <c r="F293" s="43"/>
      <c r="G293" s="43"/>
    </row>
    <row r="294" spans="1:7" x14ac:dyDescent="0.2">
      <c r="A294" s="42"/>
      <c r="B294" s="43"/>
      <c r="C294" s="44"/>
      <c r="D294" s="43"/>
      <c r="E294" s="43"/>
      <c r="F294" s="43"/>
      <c r="G294" s="43"/>
    </row>
    <row r="295" spans="1:7" x14ac:dyDescent="0.2">
      <c r="A295" s="42"/>
      <c r="B295" s="43"/>
      <c r="C295" s="44"/>
      <c r="D295" s="43"/>
      <c r="E295" s="43"/>
      <c r="F295" s="43"/>
      <c r="G295" s="43"/>
    </row>
    <row r="296" spans="1:7" x14ac:dyDescent="0.2">
      <c r="A296" s="42"/>
      <c r="B296" s="43"/>
      <c r="C296" s="44"/>
      <c r="D296" s="43"/>
      <c r="E296" s="43"/>
      <c r="F296" s="43"/>
      <c r="G296" s="43"/>
    </row>
    <row r="297" spans="1:7" x14ac:dyDescent="0.2">
      <c r="A297" s="42"/>
      <c r="B297" s="43"/>
      <c r="C297" s="44"/>
      <c r="D297" s="43"/>
      <c r="E297" s="43"/>
      <c r="F297" s="43"/>
      <c r="G297" s="43"/>
    </row>
    <row r="298" spans="1:7" x14ac:dyDescent="0.2">
      <c r="A298" s="42"/>
      <c r="B298" s="43"/>
      <c r="C298" s="44"/>
      <c r="D298" s="43"/>
      <c r="E298" s="43"/>
      <c r="F298" s="43"/>
      <c r="G298" s="43"/>
    </row>
    <row r="299" spans="1:7" x14ac:dyDescent="0.2">
      <c r="A299" s="42"/>
      <c r="B299" s="43"/>
      <c r="C299" s="44"/>
      <c r="D299" s="43"/>
      <c r="E299" s="43"/>
      <c r="F299" s="43"/>
      <c r="G299" s="43"/>
    </row>
    <row r="300" spans="1:7" x14ac:dyDescent="0.2">
      <c r="A300" s="42"/>
      <c r="B300" s="43"/>
      <c r="C300" s="44"/>
      <c r="D300" s="43"/>
      <c r="E300" s="43"/>
      <c r="F300" s="43"/>
      <c r="G300" s="43"/>
    </row>
    <row r="301" spans="1:7" x14ac:dyDescent="0.2">
      <c r="A301" s="42"/>
      <c r="B301" s="43"/>
      <c r="C301" s="44"/>
      <c r="D301" s="43"/>
      <c r="E301" s="43"/>
      <c r="F301" s="43"/>
      <c r="G301" s="43"/>
    </row>
    <row r="302" spans="1:7" x14ac:dyDescent="0.2">
      <c r="A302" s="42"/>
      <c r="B302" s="43"/>
      <c r="C302" s="44"/>
      <c r="D302" s="43"/>
      <c r="E302" s="43"/>
      <c r="F302" s="43"/>
      <c r="G302" s="43"/>
    </row>
    <row r="303" spans="1:7" x14ac:dyDescent="0.2">
      <c r="A303" s="42"/>
      <c r="B303" s="43"/>
      <c r="C303" s="44"/>
      <c r="D303" s="43"/>
      <c r="E303" s="43"/>
      <c r="F303" s="43"/>
      <c r="G303" s="43"/>
    </row>
    <row r="304" spans="1:7" x14ac:dyDescent="0.2">
      <c r="A304" s="42"/>
      <c r="B304" s="43"/>
      <c r="C304" s="44"/>
      <c r="D304" s="43"/>
      <c r="E304" s="43"/>
      <c r="F304" s="43"/>
      <c r="G304" s="43"/>
    </row>
    <row r="305" spans="1:7" x14ac:dyDescent="0.2">
      <c r="A305" s="42"/>
      <c r="B305" s="43"/>
      <c r="C305" s="44"/>
      <c r="D305" s="43"/>
      <c r="E305" s="43"/>
      <c r="F305" s="43"/>
      <c r="G305" s="43"/>
    </row>
    <row r="306" spans="1:7" x14ac:dyDescent="0.2">
      <c r="A306" s="42"/>
      <c r="B306" s="43"/>
      <c r="C306" s="44"/>
      <c r="D306" s="43"/>
      <c r="E306" s="43"/>
      <c r="F306" s="43"/>
      <c r="G306" s="43"/>
    </row>
    <row r="307" spans="1:7" x14ac:dyDescent="0.2">
      <c r="A307" s="42"/>
      <c r="B307" s="43"/>
      <c r="C307" s="44"/>
      <c r="D307" s="43"/>
      <c r="E307" s="43"/>
      <c r="F307" s="43"/>
      <c r="G307" s="43"/>
    </row>
    <row r="308" spans="1:7" x14ac:dyDescent="0.2">
      <c r="A308" s="42"/>
      <c r="B308" s="43"/>
      <c r="C308" s="44"/>
      <c r="D308" s="43"/>
      <c r="E308" s="43"/>
      <c r="F308" s="43"/>
      <c r="G308" s="43"/>
    </row>
    <row r="309" spans="1:7" x14ac:dyDescent="0.2">
      <c r="A309" s="42"/>
      <c r="B309" s="43"/>
      <c r="C309" s="44"/>
      <c r="D309" s="43"/>
      <c r="E309" s="43"/>
      <c r="F309" s="43"/>
      <c r="G309" s="43"/>
    </row>
    <row r="310" spans="1:7" x14ac:dyDescent="0.2">
      <c r="A310" s="42"/>
      <c r="B310" s="43"/>
      <c r="C310" s="44"/>
      <c r="D310" s="43"/>
      <c r="E310" s="43"/>
      <c r="F310" s="43"/>
      <c r="G310" s="43"/>
    </row>
    <row r="311" spans="1:7" x14ac:dyDescent="0.2">
      <c r="A311" s="42"/>
      <c r="B311" s="43"/>
      <c r="C311" s="44"/>
      <c r="D311" s="43"/>
      <c r="E311" s="43"/>
      <c r="F311" s="43"/>
      <c r="G311" s="43"/>
    </row>
    <row r="312" spans="1:7" x14ac:dyDescent="0.2">
      <c r="A312" s="42"/>
      <c r="B312" s="43"/>
      <c r="C312" s="44"/>
      <c r="D312" s="43"/>
      <c r="E312" s="43"/>
      <c r="F312" s="43"/>
      <c r="G312" s="43"/>
    </row>
    <row r="313" spans="1:7" x14ac:dyDescent="0.2">
      <c r="A313" s="42"/>
      <c r="B313" s="43"/>
      <c r="C313" s="44"/>
      <c r="D313" s="43"/>
      <c r="E313" s="43"/>
      <c r="F313" s="43"/>
      <c r="G313" s="43"/>
    </row>
    <row r="314" spans="1:7" x14ac:dyDescent="0.2">
      <c r="A314" s="42"/>
      <c r="B314" s="43"/>
      <c r="C314" s="44"/>
      <c r="D314" s="43"/>
      <c r="E314" s="43"/>
      <c r="F314" s="43"/>
      <c r="G314" s="43"/>
    </row>
    <row r="315" spans="1:7" x14ac:dyDescent="0.2">
      <c r="A315" s="42"/>
      <c r="B315" s="43"/>
      <c r="C315" s="44"/>
      <c r="D315" s="43"/>
      <c r="E315" s="43"/>
      <c r="F315" s="43"/>
      <c r="G315" s="43"/>
    </row>
    <row r="316" spans="1:7" x14ac:dyDescent="0.2">
      <c r="A316" s="42"/>
      <c r="B316" s="43"/>
      <c r="C316" s="44"/>
      <c r="D316" s="43"/>
      <c r="E316" s="43"/>
      <c r="F316" s="43"/>
      <c r="G316" s="43"/>
    </row>
    <row r="317" spans="1:7" x14ac:dyDescent="0.2">
      <c r="A317" s="42"/>
      <c r="B317" s="43"/>
      <c r="C317" s="44"/>
      <c r="D317" s="43"/>
      <c r="E317" s="43"/>
      <c r="F317" s="43"/>
      <c r="G317" s="43"/>
    </row>
    <row r="318" spans="1:7" x14ac:dyDescent="0.2">
      <c r="A318" s="42"/>
      <c r="B318" s="43"/>
      <c r="C318" s="44"/>
      <c r="D318" s="43"/>
      <c r="E318" s="43"/>
      <c r="F318" s="43"/>
      <c r="G318" s="43"/>
    </row>
    <row r="319" spans="1:7" x14ac:dyDescent="0.2">
      <c r="A319" s="42"/>
      <c r="B319" s="43"/>
      <c r="C319" s="44"/>
      <c r="D319" s="43"/>
      <c r="E319" s="43"/>
      <c r="F319" s="43"/>
      <c r="G319" s="43"/>
    </row>
    <row r="320" spans="1:7" x14ac:dyDescent="0.2">
      <c r="A320" s="42"/>
      <c r="B320" s="43"/>
      <c r="C320" s="44"/>
      <c r="D320" s="43"/>
      <c r="E320" s="43"/>
      <c r="F320" s="43"/>
      <c r="G320" s="43"/>
    </row>
    <row r="321" spans="1:7" x14ac:dyDescent="0.2">
      <c r="A321" s="42"/>
      <c r="B321" s="43"/>
      <c r="C321" s="44"/>
      <c r="D321" s="43"/>
      <c r="E321" s="43"/>
      <c r="F321" s="43"/>
      <c r="G321" s="43"/>
    </row>
    <row r="322" spans="1:7" x14ac:dyDescent="0.2">
      <c r="A322" s="42"/>
      <c r="B322" s="43"/>
      <c r="C322" s="44"/>
      <c r="D322" s="43"/>
      <c r="E322" s="43"/>
      <c r="F322" s="43"/>
      <c r="G322" s="43"/>
    </row>
    <row r="323" spans="1:7" x14ac:dyDescent="0.2">
      <c r="A323" s="42"/>
      <c r="B323" s="43"/>
      <c r="C323" s="44"/>
      <c r="D323" s="43"/>
      <c r="E323" s="43"/>
      <c r="F323" s="43"/>
      <c r="G323" s="43"/>
    </row>
    <row r="324" spans="1:7" x14ac:dyDescent="0.2">
      <c r="A324" s="42"/>
      <c r="B324" s="43"/>
      <c r="C324" s="44"/>
      <c r="D324" s="43"/>
      <c r="E324" s="43"/>
      <c r="F324" s="43"/>
      <c r="G324" s="43"/>
    </row>
    <row r="325" spans="1:7" x14ac:dyDescent="0.2">
      <c r="A325" s="42"/>
      <c r="B325" s="43"/>
      <c r="C325" s="44"/>
      <c r="D325" s="43"/>
      <c r="E325" s="43"/>
      <c r="F325" s="43"/>
      <c r="G325" s="43"/>
    </row>
    <row r="326" spans="1:7" x14ac:dyDescent="0.2">
      <c r="A326" s="42"/>
      <c r="B326" s="43"/>
      <c r="C326" s="44"/>
      <c r="D326" s="43"/>
      <c r="E326" s="43"/>
      <c r="F326" s="43"/>
      <c r="G326" s="43"/>
    </row>
    <row r="327" spans="1:7" x14ac:dyDescent="0.2">
      <c r="A327" s="42"/>
      <c r="B327" s="43"/>
      <c r="C327" s="44"/>
      <c r="D327" s="43"/>
      <c r="E327" s="43"/>
      <c r="F327" s="43"/>
      <c r="G327" s="43"/>
    </row>
    <row r="328" spans="1:7" x14ac:dyDescent="0.2">
      <c r="A328" s="42"/>
      <c r="B328" s="43"/>
      <c r="C328" s="44"/>
      <c r="D328" s="43"/>
      <c r="E328" s="43"/>
      <c r="F328" s="43"/>
      <c r="G328" s="43"/>
    </row>
    <row r="329" spans="1:7" x14ac:dyDescent="0.2">
      <c r="A329" s="42"/>
      <c r="B329" s="43"/>
      <c r="C329" s="44"/>
      <c r="D329" s="43"/>
      <c r="E329" s="43"/>
      <c r="F329" s="43"/>
      <c r="G329" s="43"/>
    </row>
    <row r="330" spans="1:7" x14ac:dyDescent="0.2">
      <c r="A330" s="42"/>
      <c r="B330" s="43"/>
      <c r="C330" s="44"/>
      <c r="D330" s="43"/>
      <c r="E330" s="43"/>
      <c r="F330" s="43"/>
      <c r="G330" s="43"/>
    </row>
    <row r="331" spans="1:7" x14ac:dyDescent="0.2">
      <c r="A331" s="42"/>
      <c r="B331" s="43"/>
      <c r="C331" s="44"/>
      <c r="D331" s="43"/>
      <c r="E331" s="43"/>
      <c r="F331" s="43"/>
      <c r="G331" s="43"/>
    </row>
    <row r="332" spans="1:7" x14ac:dyDescent="0.2">
      <c r="A332" s="42"/>
      <c r="B332" s="43"/>
      <c r="C332" s="44"/>
      <c r="D332" s="43"/>
      <c r="E332" s="43"/>
      <c r="F332" s="43"/>
      <c r="G332" s="43"/>
    </row>
    <row r="333" spans="1:7" x14ac:dyDescent="0.2">
      <c r="A333" s="42"/>
      <c r="B333" s="43"/>
      <c r="C333" s="44"/>
      <c r="D333" s="43"/>
      <c r="E333" s="43"/>
      <c r="F333" s="43"/>
      <c r="G333" s="43"/>
    </row>
    <row r="334" spans="1:7" x14ac:dyDescent="0.2">
      <c r="A334" s="42"/>
      <c r="B334" s="43"/>
      <c r="C334" s="44"/>
      <c r="D334" s="43"/>
      <c r="E334" s="43"/>
      <c r="F334" s="43"/>
      <c r="G334" s="43"/>
    </row>
    <row r="335" spans="1:7" x14ac:dyDescent="0.2">
      <c r="A335" s="42"/>
      <c r="B335" s="43"/>
      <c r="C335" s="44"/>
      <c r="D335" s="43"/>
      <c r="E335" s="43"/>
      <c r="F335" s="43"/>
      <c r="G335" s="43"/>
    </row>
    <row r="336" spans="1:7" x14ac:dyDescent="0.2">
      <c r="A336" s="42"/>
      <c r="B336" s="43"/>
      <c r="C336" s="44"/>
      <c r="D336" s="43"/>
      <c r="E336" s="43"/>
      <c r="F336" s="43"/>
      <c r="G336" s="43"/>
    </row>
    <row r="337" spans="1:7" x14ac:dyDescent="0.2">
      <c r="A337" s="42"/>
      <c r="B337" s="43"/>
      <c r="C337" s="44"/>
      <c r="D337" s="43"/>
      <c r="E337" s="43"/>
      <c r="F337" s="43"/>
      <c r="G337" s="43"/>
    </row>
    <row r="338" spans="1:7" x14ac:dyDescent="0.2">
      <c r="A338" s="42"/>
      <c r="B338" s="43"/>
      <c r="C338" s="44"/>
      <c r="D338" s="43"/>
      <c r="E338" s="43"/>
      <c r="F338" s="43"/>
      <c r="G338" s="43"/>
    </row>
    <row r="339" spans="1:7" x14ac:dyDescent="0.2">
      <c r="A339" s="42"/>
      <c r="B339" s="43"/>
      <c r="C339" s="44"/>
      <c r="D339" s="43"/>
      <c r="E339" s="43"/>
      <c r="F339" s="43"/>
      <c r="G339" s="43"/>
    </row>
    <row r="340" spans="1:7" x14ac:dyDescent="0.2">
      <c r="A340" s="42"/>
      <c r="B340" s="43"/>
      <c r="C340" s="44"/>
      <c r="D340" s="43"/>
      <c r="E340" s="43"/>
      <c r="F340" s="43"/>
      <c r="G340" s="43"/>
    </row>
    <row r="341" spans="1:7" x14ac:dyDescent="0.2">
      <c r="A341" s="42"/>
      <c r="B341" s="43"/>
      <c r="C341" s="44"/>
      <c r="D341" s="43"/>
      <c r="E341" s="43"/>
      <c r="F341" s="43"/>
      <c r="G341" s="43"/>
    </row>
    <row r="342" spans="1:7" x14ac:dyDescent="0.2">
      <c r="A342" s="42"/>
      <c r="B342" s="43"/>
      <c r="C342" s="44"/>
      <c r="D342" s="43"/>
      <c r="E342" s="43"/>
      <c r="F342" s="43"/>
      <c r="G342" s="43"/>
    </row>
    <row r="343" spans="1:7" x14ac:dyDescent="0.2">
      <c r="A343" s="42"/>
      <c r="B343" s="43"/>
      <c r="C343" s="44"/>
      <c r="D343" s="43"/>
      <c r="E343" s="43"/>
      <c r="F343" s="43"/>
      <c r="G343" s="43"/>
    </row>
    <row r="344" spans="1:7" x14ac:dyDescent="0.2">
      <c r="A344" s="42"/>
      <c r="B344" s="43"/>
      <c r="C344" s="44"/>
      <c r="D344" s="43"/>
      <c r="E344" s="43"/>
      <c r="F344" s="43"/>
      <c r="G344" s="43"/>
    </row>
    <row r="345" spans="1:7" x14ac:dyDescent="0.2">
      <c r="A345" s="42"/>
      <c r="B345" s="43"/>
      <c r="C345" s="44"/>
      <c r="D345" s="43"/>
      <c r="E345" s="43"/>
      <c r="F345" s="43"/>
      <c r="G345" s="43"/>
    </row>
    <row r="346" spans="1:7" x14ac:dyDescent="0.2">
      <c r="A346" s="42"/>
      <c r="B346" s="43"/>
      <c r="C346" s="44"/>
      <c r="D346" s="43"/>
      <c r="E346" s="43"/>
      <c r="F346" s="43"/>
      <c r="G346" s="43"/>
    </row>
    <row r="347" spans="1:7" x14ac:dyDescent="0.2">
      <c r="A347" s="42"/>
      <c r="B347" s="43"/>
      <c r="C347" s="44"/>
      <c r="D347" s="43"/>
      <c r="E347" s="43"/>
      <c r="F347" s="43"/>
      <c r="G347" s="43"/>
    </row>
    <row r="348" spans="1:7" x14ac:dyDescent="0.2">
      <c r="A348" s="42"/>
      <c r="B348" s="43"/>
      <c r="C348" s="44"/>
      <c r="D348" s="43"/>
      <c r="E348" s="43"/>
      <c r="F348" s="43"/>
      <c r="G348" s="43"/>
    </row>
    <row r="349" spans="1:7" x14ac:dyDescent="0.2">
      <c r="A349" s="42"/>
      <c r="B349" s="43"/>
      <c r="C349" s="44"/>
      <c r="D349" s="43"/>
      <c r="E349" s="43"/>
      <c r="F349" s="43"/>
      <c r="G349" s="43"/>
    </row>
    <row r="350" spans="1:7" x14ac:dyDescent="0.2">
      <c r="A350" s="42"/>
      <c r="B350" s="43"/>
      <c r="C350" s="44"/>
      <c r="D350" s="43"/>
      <c r="E350" s="43"/>
      <c r="F350" s="43"/>
      <c r="G350" s="43"/>
    </row>
    <row r="351" spans="1:7" x14ac:dyDescent="0.2">
      <c r="A351" s="42"/>
      <c r="B351" s="43"/>
      <c r="C351" s="44"/>
      <c r="D351" s="43"/>
      <c r="E351" s="43"/>
      <c r="F351" s="43"/>
      <c r="G351" s="43"/>
    </row>
    <row r="352" spans="1:7" x14ac:dyDescent="0.2">
      <c r="A352" s="42"/>
      <c r="B352" s="43"/>
      <c r="C352" s="44"/>
      <c r="D352" s="43"/>
      <c r="E352" s="43"/>
      <c r="F352" s="43"/>
      <c r="G352" s="43"/>
    </row>
    <row r="353" spans="1:7" x14ac:dyDescent="0.2">
      <c r="A353" s="42"/>
      <c r="B353" s="43"/>
      <c r="C353" s="44"/>
      <c r="D353" s="43"/>
      <c r="E353" s="43"/>
      <c r="F353" s="43"/>
      <c r="G353" s="43"/>
    </row>
    <row r="354" spans="1:7" x14ac:dyDescent="0.2">
      <c r="A354" s="42"/>
      <c r="B354" s="43"/>
      <c r="C354" s="44"/>
      <c r="D354" s="43"/>
      <c r="E354" s="43"/>
      <c r="F354" s="43"/>
      <c r="G354" s="43"/>
    </row>
    <row r="355" spans="1:7" x14ac:dyDescent="0.2">
      <c r="A355" s="42"/>
      <c r="B355" s="43"/>
      <c r="C355" s="44"/>
      <c r="D355" s="43"/>
      <c r="E355" s="43"/>
      <c r="F355" s="43"/>
      <c r="G355" s="43"/>
    </row>
    <row r="356" spans="1:7" x14ac:dyDescent="0.2">
      <c r="A356" s="42"/>
      <c r="B356" s="43"/>
      <c r="C356" s="44"/>
      <c r="D356" s="43"/>
      <c r="E356" s="43"/>
      <c r="F356" s="43"/>
      <c r="G356" s="43"/>
    </row>
    <row r="357" spans="1:7" x14ac:dyDescent="0.2">
      <c r="A357" s="42"/>
      <c r="B357" s="43"/>
      <c r="C357" s="44"/>
      <c r="D357" s="43"/>
      <c r="E357" s="43"/>
      <c r="F357" s="43"/>
      <c r="G357" s="43"/>
    </row>
    <row r="358" spans="1:7" x14ac:dyDescent="0.2">
      <c r="A358" s="42"/>
      <c r="B358" s="43"/>
      <c r="C358" s="44"/>
      <c r="D358" s="43"/>
      <c r="E358" s="43"/>
      <c r="F358" s="43"/>
      <c r="G358" s="43"/>
    </row>
    <row r="359" spans="1:7" x14ac:dyDescent="0.2">
      <c r="A359" s="42"/>
      <c r="B359" s="43"/>
      <c r="C359" s="44"/>
      <c r="D359" s="43"/>
      <c r="E359" s="43"/>
      <c r="F359" s="43"/>
      <c r="G359" s="43"/>
    </row>
    <row r="360" spans="1:7" x14ac:dyDescent="0.2">
      <c r="A360" s="42"/>
      <c r="B360" s="43"/>
      <c r="C360" s="44"/>
      <c r="D360" s="43"/>
      <c r="E360" s="43"/>
      <c r="F360" s="43"/>
      <c r="G360" s="43"/>
    </row>
    <row r="361" spans="1:7" x14ac:dyDescent="0.2">
      <c r="A361" s="42"/>
      <c r="B361" s="43"/>
      <c r="C361" s="44"/>
      <c r="D361" s="43"/>
      <c r="E361" s="43"/>
      <c r="F361" s="43"/>
      <c r="G361" s="43"/>
    </row>
    <row r="362" spans="1:7" x14ac:dyDescent="0.2">
      <c r="A362" s="42"/>
      <c r="B362" s="43"/>
      <c r="C362" s="44"/>
      <c r="D362" s="43"/>
      <c r="E362" s="43"/>
      <c r="F362" s="43"/>
      <c r="G362" s="43"/>
    </row>
    <row r="363" spans="1:7" x14ac:dyDescent="0.2">
      <c r="A363" s="42"/>
      <c r="B363" s="43"/>
      <c r="C363" s="44"/>
      <c r="D363" s="43"/>
      <c r="E363" s="43"/>
      <c r="F363" s="43"/>
      <c r="G363" s="43"/>
    </row>
    <row r="364" spans="1:7" x14ac:dyDescent="0.2">
      <c r="A364" s="42"/>
      <c r="B364" s="43"/>
      <c r="C364" s="44"/>
      <c r="D364" s="43"/>
      <c r="E364" s="43"/>
      <c r="F364" s="43"/>
      <c r="G364" s="43"/>
    </row>
    <row r="365" spans="1:7" x14ac:dyDescent="0.2">
      <c r="A365" s="42"/>
      <c r="B365" s="43"/>
      <c r="C365" s="44"/>
      <c r="D365" s="43"/>
      <c r="E365" s="43"/>
      <c r="F365" s="43"/>
      <c r="G365" s="43"/>
    </row>
    <row r="366" spans="1:7" x14ac:dyDescent="0.2">
      <c r="A366" s="42"/>
      <c r="B366" s="43"/>
      <c r="C366" s="44"/>
      <c r="D366" s="43"/>
      <c r="E366" s="43"/>
      <c r="F366" s="43"/>
      <c r="G366" s="43"/>
    </row>
    <row r="367" spans="1:7" x14ac:dyDescent="0.2">
      <c r="A367" s="42"/>
      <c r="B367" s="43"/>
      <c r="C367" s="44"/>
      <c r="D367" s="43"/>
      <c r="E367" s="43"/>
      <c r="F367" s="43"/>
      <c r="G367" s="43"/>
    </row>
    <row r="368" spans="1:7" x14ac:dyDescent="0.2">
      <c r="A368" s="42"/>
      <c r="B368" s="43"/>
      <c r="C368" s="44"/>
      <c r="D368" s="43"/>
      <c r="E368" s="43"/>
      <c r="F368" s="43"/>
      <c r="G368" s="43"/>
    </row>
    <row r="369" spans="1:7" x14ac:dyDescent="0.2">
      <c r="A369" s="42"/>
      <c r="B369" s="43"/>
      <c r="C369" s="44"/>
      <c r="D369" s="43"/>
      <c r="E369" s="43"/>
      <c r="F369" s="43"/>
      <c r="G369" s="43"/>
    </row>
    <row r="370" spans="1:7" x14ac:dyDescent="0.2">
      <c r="A370" s="42"/>
      <c r="B370" s="43"/>
      <c r="C370" s="44"/>
      <c r="D370" s="43"/>
      <c r="E370" s="43"/>
      <c r="F370" s="43"/>
      <c r="G370" s="43"/>
    </row>
    <row r="371" spans="1:7" x14ac:dyDescent="0.2">
      <c r="A371" s="42"/>
      <c r="B371" s="43"/>
      <c r="C371" s="44"/>
      <c r="D371" s="43"/>
      <c r="E371" s="43"/>
      <c r="F371" s="43"/>
      <c r="G371" s="43"/>
    </row>
    <row r="372" spans="1:7" x14ac:dyDescent="0.2">
      <c r="A372" s="42"/>
      <c r="B372" s="43"/>
      <c r="C372" s="44"/>
      <c r="D372" s="43"/>
      <c r="E372" s="43"/>
      <c r="F372" s="43"/>
      <c r="G372" s="43"/>
    </row>
    <row r="373" spans="1:7" x14ac:dyDescent="0.2">
      <c r="A373" s="42"/>
      <c r="B373" s="43"/>
      <c r="C373" s="44"/>
      <c r="D373" s="43"/>
      <c r="E373" s="43"/>
      <c r="F373" s="43"/>
      <c r="G373" s="43"/>
    </row>
    <row r="374" spans="1:7" x14ac:dyDescent="0.2">
      <c r="A374" s="42"/>
      <c r="B374" s="43"/>
      <c r="C374" s="44"/>
      <c r="D374" s="43"/>
      <c r="E374" s="43"/>
      <c r="F374" s="43"/>
      <c r="G374" s="43"/>
    </row>
    <row r="375" spans="1:7" x14ac:dyDescent="0.2">
      <c r="A375" s="42"/>
      <c r="B375" s="43"/>
      <c r="C375" s="44"/>
      <c r="D375" s="43"/>
      <c r="E375" s="43"/>
      <c r="F375" s="43"/>
      <c r="G375" s="43"/>
    </row>
    <row r="376" spans="1:7" x14ac:dyDescent="0.2">
      <c r="A376" s="42"/>
      <c r="B376" s="43"/>
      <c r="C376" s="44"/>
      <c r="D376" s="43"/>
      <c r="E376" s="43"/>
      <c r="F376" s="43"/>
      <c r="G376" s="43"/>
    </row>
    <row r="377" spans="1:7" x14ac:dyDescent="0.2">
      <c r="A377" s="42"/>
      <c r="B377" s="43"/>
      <c r="C377" s="44"/>
      <c r="D377" s="43"/>
      <c r="E377" s="43"/>
      <c r="F377" s="43"/>
      <c r="G377" s="43"/>
    </row>
    <row r="378" spans="1:7" x14ac:dyDescent="0.2">
      <c r="A378" s="42"/>
      <c r="B378" s="43"/>
      <c r="C378" s="44"/>
      <c r="D378" s="43"/>
      <c r="E378" s="43"/>
      <c r="F378" s="43"/>
      <c r="G378" s="43"/>
    </row>
    <row r="379" spans="1:7" x14ac:dyDescent="0.2">
      <c r="A379" s="42"/>
      <c r="B379" s="43"/>
      <c r="C379" s="44"/>
      <c r="D379" s="43"/>
      <c r="E379" s="43"/>
      <c r="F379" s="43"/>
      <c r="G379" s="43"/>
    </row>
    <row r="380" spans="1:7" x14ac:dyDescent="0.2">
      <c r="A380" s="42"/>
      <c r="B380" s="43"/>
      <c r="C380" s="44"/>
      <c r="D380" s="43"/>
      <c r="E380" s="43"/>
      <c r="F380" s="43"/>
      <c r="G380" s="43"/>
    </row>
    <row r="381" spans="1:7" x14ac:dyDescent="0.2">
      <c r="A381" s="42"/>
      <c r="B381" s="43"/>
      <c r="C381" s="44"/>
      <c r="D381" s="43"/>
      <c r="E381" s="43"/>
      <c r="F381" s="43"/>
      <c r="G381" s="43"/>
    </row>
    <row r="382" spans="1:7" x14ac:dyDescent="0.2">
      <c r="A382" s="42"/>
      <c r="B382" s="43"/>
      <c r="C382" s="44"/>
      <c r="D382" s="43"/>
      <c r="E382" s="43"/>
      <c r="F382" s="43"/>
      <c r="G382" s="43"/>
    </row>
    <row r="383" spans="1:7" x14ac:dyDescent="0.2">
      <c r="A383" s="42"/>
      <c r="B383" s="43"/>
      <c r="C383" s="44"/>
      <c r="D383" s="43"/>
      <c r="E383" s="43"/>
      <c r="F383" s="43"/>
      <c r="G383" s="43"/>
    </row>
    <row r="384" spans="1:7" x14ac:dyDescent="0.2">
      <c r="A384" s="42"/>
      <c r="B384" s="43"/>
      <c r="C384" s="44"/>
      <c r="D384" s="43"/>
      <c r="E384" s="43"/>
      <c r="F384" s="43"/>
      <c r="G384" s="43"/>
    </row>
    <row r="385" spans="1:7" x14ac:dyDescent="0.2">
      <c r="A385" s="42"/>
      <c r="B385" s="43"/>
      <c r="C385" s="44"/>
      <c r="D385" s="43"/>
      <c r="E385" s="43"/>
      <c r="F385" s="43"/>
      <c r="G385" s="43"/>
    </row>
    <row r="386" spans="1:7" x14ac:dyDescent="0.2">
      <c r="A386" s="42"/>
      <c r="B386" s="43"/>
      <c r="C386" s="44"/>
      <c r="D386" s="43"/>
      <c r="E386" s="43"/>
      <c r="F386" s="43"/>
      <c r="G386" s="43"/>
    </row>
    <row r="387" spans="1:7" x14ac:dyDescent="0.2">
      <c r="A387" s="42"/>
      <c r="B387" s="43"/>
      <c r="C387" s="44"/>
      <c r="D387" s="43"/>
      <c r="E387" s="43"/>
      <c r="F387" s="43"/>
      <c r="G387" s="43"/>
    </row>
    <row r="388" spans="1:7" x14ac:dyDescent="0.2">
      <c r="A388" s="42"/>
      <c r="B388" s="43"/>
      <c r="C388" s="44"/>
      <c r="D388" s="43"/>
      <c r="E388" s="43"/>
      <c r="F388" s="43"/>
      <c r="G388" s="43"/>
    </row>
    <row r="389" spans="1:7" x14ac:dyDescent="0.2">
      <c r="A389" s="42"/>
      <c r="B389" s="43"/>
      <c r="C389" s="44"/>
      <c r="D389" s="43"/>
      <c r="E389" s="43"/>
      <c r="F389" s="43"/>
      <c r="G389" s="43"/>
    </row>
    <row r="390" spans="1:7" x14ac:dyDescent="0.2">
      <c r="A390" s="42"/>
      <c r="B390" s="43"/>
      <c r="C390" s="44"/>
      <c r="D390" s="43"/>
      <c r="E390" s="43"/>
      <c r="F390" s="43"/>
      <c r="G390" s="43"/>
    </row>
    <row r="391" spans="1:7" x14ac:dyDescent="0.2">
      <c r="A391" s="42"/>
      <c r="B391" s="43"/>
      <c r="C391" s="44"/>
      <c r="D391" s="43"/>
      <c r="E391" s="43"/>
      <c r="F391" s="43"/>
      <c r="G391" s="43"/>
    </row>
    <row r="392" spans="1:7" x14ac:dyDescent="0.2">
      <c r="A392" s="42"/>
      <c r="B392" s="43"/>
      <c r="C392" s="44"/>
      <c r="D392" s="43"/>
      <c r="E392" s="43"/>
      <c r="F392" s="43"/>
      <c r="G392" s="43"/>
    </row>
    <row r="393" spans="1:7" x14ac:dyDescent="0.2">
      <c r="A393" s="42"/>
      <c r="B393" s="43"/>
      <c r="C393" s="44"/>
      <c r="D393" s="43"/>
      <c r="E393" s="43"/>
      <c r="F393" s="43"/>
      <c r="G393" s="43"/>
    </row>
    <row r="394" spans="1:7" x14ac:dyDescent="0.2">
      <c r="A394" s="42"/>
      <c r="B394" s="43"/>
      <c r="C394" s="44"/>
      <c r="D394" s="43"/>
      <c r="E394" s="43"/>
      <c r="F394" s="43"/>
      <c r="G394" s="43"/>
    </row>
    <row r="395" spans="1:7" x14ac:dyDescent="0.2">
      <c r="A395" s="42"/>
      <c r="B395" s="43"/>
      <c r="C395" s="44"/>
      <c r="D395" s="43"/>
      <c r="E395" s="43"/>
      <c r="F395" s="43"/>
      <c r="G395" s="43"/>
    </row>
    <row r="396" spans="1:7" x14ac:dyDescent="0.2">
      <c r="A396" s="42"/>
      <c r="B396" s="43"/>
      <c r="C396" s="44"/>
      <c r="D396" s="43"/>
      <c r="E396" s="43"/>
      <c r="F396" s="43"/>
      <c r="G396" s="43"/>
    </row>
    <row r="397" spans="1:7" x14ac:dyDescent="0.2">
      <c r="A397" s="42"/>
      <c r="B397" s="43"/>
      <c r="C397" s="44"/>
      <c r="D397" s="43"/>
      <c r="E397" s="43"/>
      <c r="F397" s="43"/>
      <c r="G397" s="43"/>
    </row>
    <row r="398" spans="1:7" x14ac:dyDescent="0.2">
      <c r="A398" s="42"/>
      <c r="B398" s="43"/>
      <c r="C398" s="44"/>
      <c r="D398" s="43"/>
      <c r="E398" s="43"/>
      <c r="F398" s="43"/>
      <c r="G398" s="43"/>
    </row>
    <row r="399" spans="1:7" x14ac:dyDescent="0.2">
      <c r="A399" s="42"/>
      <c r="B399" s="43"/>
      <c r="C399" s="44"/>
      <c r="D399" s="43"/>
      <c r="E399" s="43"/>
      <c r="F399" s="43"/>
      <c r="G399" s="43"/>
    </row>
    <row r="400" spans="1:7" x14ac:dyDescent="0.2">
      <c r="A400" s="42"/>
      <c r="B400" s="43"/>
      <c r="C400" s="44"/>
      <c r="D400" s="43"/>
      <c r="E400" s="43"/>
      <c r="F400" s="43"/>
      <c r="G400" s="43"/>
    </row>
    <row r="401" spans="1:7" x14ac:dyDescent="0.2">
      <c r="A401" s="42"/>
      <c r="B401" s="43"/>
      <c r="C401" s="44"/>
      <c r="D401" s="43"/>
      <c r="E401" s="43"/>
      <c r="F401" s="43"/>
      <c r="G401" s="43"/>
    </row>
    <row r="402" spans="1:7" x14ac:dyDescent="0.2">
      <c r="A402" s="42"/>
      <c r="B402" s="43"/>
      <c r="C402" s="44"/>
      <c r="D402" s="43"/>
      <c r="E402" s="43"/>
      <c r="F402" s="43"/>
      <c r="G402" s="43"/>
    </row>
    <row r="403" spans="1:7" x14ac:dyDescent="0.2">
      <c r="A403" s="42"/>
      <c r="B403" s="43"/>
      <c r="C403" s="44"/>
      <c r="D403" s="43"/>
      <c r="E403" s="43"/>
      <c r="F403" s="43"/>
      <c r="G403" s="43"/>
    </row>
    <row r="404" spans="1:7" x14ac:dyDescent="0.2">
      <c r="A404" s="42"/>
      <c r="B404" s="43"/>
      <c r="C404" s="44"/>
      <c r="D404" s="43"/>
      <c r="E404" s="43"/>
      <c r="F404" s="43"/>
      <c r="G404" s="43"/>
    </row>
    <row r="405" spans="1:7" x14ac:dyDescent="0.2">
      <c r="A405" s="42"/>
      <c r="B405" s="43"/>
      <c r="C405" s="44"/>
      <c r="D405" s="43"/>
      <c r="E405" s="43"/>
      <c r="F405" s="43"/>
      <c r="G405" s="43"/>
    </row>
    <row r="406" spans="1:7" x14ac:dyDescent="0.2">
      <c r="A406" s="42"/>
      <c r="B406" s="43"/>
      <c r="C406" s="44"/>
      <c r="D406" s="43"/>
      <c r="E406" s="43"/>
      <c r="F406" s="43"/>
      <c r="G406" s="43"/>
    </row>
    <row r="407" spans="1:7" x14ac:dyDescent="0.2">
      <c r="A407" s="42"/>
      <c r="B407" s="43"/>
      <c r="C407" s="44"/>
      <c r="D407" s="43"/>
      <c r="E407" s="43"/>
      <c r="F407" s="43"/>
      <c r="G407" s="43"/>
    </row>
    <row r="408" spans="1:7" x14ac:dyDescent="0.2">
      <c r="A408" s="42"/>
      <c r="B408" s="43"/>
      <c r="C408" s="44"/>
      <c r="D408" s="43"/>
      <c r="E408" s="43"/>
      <c r="F408" s="43"/>
      <c r="G408" s="43"/>
    </row>
    <row r="409" spans="1:7" x14ac:dyDescent="0.2">
      <c r="A409" s="42"/>
      <c r="B409" s="43"/>
      <c r="C409" s="44"/>
      <c r="D409" s="43"/>
      <c r="E409" s="43"/>
      <c r="F409" s="43"/>
      <c r="G409" s="43"/>
    </row>
    <row r="410" spans="1:7" x14ac:dyDescent="0.2">
      <c r="A410" s="42"/>
      <c r="B410" s="43"/>
      <c r="C410" s="44"/>
      <c r="D410" s="43"/>
      <c r="E410" s="43"/>
      <c r="F410" s="43"/>
      <c r="G410" s="43"/>
    </row>
    <row r="411" spans="1:7" x14ac:dyDescent="0.2">
      <c r="A411" s="42"/>
      <c r="B411" s="43"/>
      <c r="C411" s="44"/>
      <c r="D411" s="43"/>
      <c r="E411" s="43"/>
      <c r="F411" s="43"/>
      <c r="G411" s="43"/>
    </row>
    <row r="412" spans="1:7" x14ac:dyDescent="0.2">
      <c r="A412" s="42"/>
      <c r="B412" s="43"/>
      <c r="C412" s="44"/>
      <c r="D412" s="43"/>
      <c r="E412" s="43"/>
      <c r="F412" s="43"/>
      <c r="G412" s="43"/>
    </row>
    <row r="413" spans="1:7" x14ac:dyDescent="0.2">
      <c r="A413" s="42"/>
      <c r="B413" s="43"/>
      <c r="C413" s="44"/>
      <c r="D413" s="43"/>
      <c r="E413" s="43"/>
      <c r="F413" s="43"/>
      <c r="G413" s="43"/>
    </row>
    <row r="414" spans="1:7" x14ac:dyDescent="0.2">
      <c r="A414" s="42"/>
      <c r="B414" s="43"/>
      <c r="C414" s="44"/>
      <c r="D414" s="43"/>
      <c r="E414" s="43"/>
      <c r="F414" s="43"/>
      <c r="G414" s="43"/>
    </row>
    <row r="415" spans="1:7" x14ac:dyDescent="0.2">
      <c r="A415" s="42"/>
      <c r="B415" s="43"/>
      <c r="C415" s="44"/>
      <c r="D415" s="43"/>
      <c r="E415" s="43"/>
      <c r="F415" s="43"/>
      <c r="G415" s="43"/>
    </row>
    <row r="416" spans="1:7" x14ac:dyDescent="0.2">
      <c r="A416" s="42"/>
      <c r="B416" s="43"/>
      <c r="C416" s="44"/>
      <c r="D416" s="43"/>
      <c r="E416" s="43"/>
      <c r="F416" s="43"/>
      <c r="G416" s="43"/>
    </row>
    <row r="417" spans="1:7" x14ac:dyDescent="0.2">
      <c r="A417" s="42"/>
      <c r="B417" s="43"/>
      <c r="C417" s="44"/>
      <c r="D417" s="43"/>
      <c r="E417" s="43"/>
      <c r="F417" s="43"/>
      <c r="G417" s="43"/>
    </row>
    <row r="418" spans="1:7" x14ac:dyDescent="0.2">
      <c r="A418" s="42"/>
      <c r="B418" s="43"/>
      <c r="C418" s="44"/>
      <c r="D418" s="43"/>
      <c r="E418" s="43"/>
      <c r="F418" s="43"/>
      <c r="G418" s="43"/>
    </row>
    <row r="419" spans="1:7" x14ac:dyDescent="0.2">
      <c r="A419" s="42"/>
      <c r="B419" s="43"/>
      <c r="C419" s="44"/>
      <c r="D419" s="43"/>
      <c r="E419" s="43"/>
      <c r="F419" s="43"/>
      <c r="G419" s="43"/>
    </row>
    <row r="420" spans="1:7" x14ac:dyDescent="0.2">
      <c r="A420" s="42"/>
      <c r="B420" s="43"/>
      <c r="C420" s="44"/>
      <c r="D420" s="43"/>
      <c r="E420" s="43"/>
      <c r="F420" s="43"/>
      <c r="G420" s="43"/>
    </row>
    <row r="421" spans="1:7" x14ac:dyDescent="0.2">
      <c r="A421" s="42"/>
      <c r="B421" s="43"/>
      <c r="C421" s="44"/>
      <c r="D421" s="43"/>
      <c r="E421" s="43"/>
      <c r="F421" s="43"/>
      <c r="G421" s="43"/>
    </row>
    <row r="422" spans="1:7" x14ac:dyDescent="0.2">
      <c r="A422" s="42"/>
      <c r="B422" s="43"/>
      <c r="C422" s="44"/>
      <c r="D422" s="43"/>
      <c r="E422" s="43"/>
      <c r="F422" s="43"/>
      <c r="G422" s="43"/>
    </row>
    <row r="423" spans="1:7" x14ac:dyDescent="0.2">
      <c r="A423" s="42"/>
      <c r="B423" s="43"/>
      <c r="C423" s="44"/>
      <c r="D423" s="43"/>
      <c r="E423" s="43"/>
      <c r="F423" s="43"/>
      <c r="G423" s="43"/>
    </row>
    <row r="424" spans="1:7" x14ac:dyDescent="0.2">
      <c r="A424" s="42"/>
      <c r="B424" s="43"/>
      <c r="C424" s="44"/>
      <c r="D424" s="43"/>
      <c r="E424" s="43"/>
      <c r="F424" s="43"/>
      <c r="G424" s="43"/>
    </row>
    <row r="425" spans="1:7" x14ac:dyDescent="0.2">
      <c r="A425" s="42"/>
      <c r="B425" s="43"/>
      <c r="C425" s="44"/>
      <c r="D425" s="43"/>
      <c r="E425" s="43"/>
      <c r="F425" s="43"/>
      <c r="G425" s="43"/>
    </row>
    <row r="426" spans="1:7" x14ac:dyDescent="0.2">
      <c r="A426" s="42"/>
      <c r="B426" s="43"/>
      <c r="C426" s="44"/>
      <c r="D426" s="43"/>
      <c r="E426" s="43"/>
      <c r="F426" s="43"/>
      <c r="G426" s="43"/>
    </row>
    <row r="427" spans="1:7" x14ac:dyDescent="0.2">
      <c r="A427" s="42"/>
      <c r="B427" s="43"/>
      <c r="C427" s="44"/>
      <c r="D427" s="43"/>
      <c r="E427" s="43"/>
      <c r="F427" s="43"/>
      <c r="G427" s="43"/>
    </row>
    <row r="428" spans="1:7" x14ac:dyDescent="0.2">
      <c r="A428" s="42"/>
      <c r="B428" s="43"/>
      <c r="C428" s="44"/>
      <c r="D428" s="43"/>
      <c r="E428" s="43"/>
      <c r="F428" s="43"/>
      <c r="G428" s="43"/>
    </row>
    <row r="429" spans="1:7" x14ac:dyDescent="0.2">
      <c r="A429" s="42"/>
      <c r="B429" s="43"/>
      <c r="C429" s="44"/>
      <c r="D429" s="43"/>
      <c r="E429" s="43"/>
      <c r="F429" s="43"/>
      <c r="G429" s="43"/>
    </row>
    <row r="430" spans="1:7" x14ac:dyDescent="0.2">
      <c r="A430" s="42"/>
      <c r="B430" s="43"/>
      <c r="C430" s="44"/>
      <c r="D430" s="43"/>
      <c r="E430" s="43"/>
      <c r="F430" s="43"/>
      <c r="G430" s="43"/>
    </row>
    <row r="431" spans="1:7" x14ac:dyDescent="0.2">
      <c r="A431" s="42"/>
      <c r="B431" s="43"/>
      <c r="C431" s="44"/>
      <c r="D431" s="43"/>
      <c r="E431" s="43"/>
      <c r="F431" s="43"/>
      <c r="G431" s="43"/>
    </row>
    <row r="432" spans="1:7" x14ac:dyDescent="0.2">
      <c r="A432" s="42"/>
      <c r="B432" s="43"/>
      <c r="C432" s="44"/>
      <c r="D432" s="43"/>
      <c r="E432" s="43"/>
      <c r="F432" s="43"/>
      <c r="G432" s="43"/>
    </row>
    <row r="433" spans="1:7" x14ac:dyDescent="0.2">
      <c r="A433" s="42"/>
      <c r="B433" s="43"/>
      <c r="C433" s="44"/>
      <c r="D433" s="43"/>
      <c r="E433" s="43"/>
      <c r="F433" s="43"/>
      <c r="G433" s="43"/>
    </row>
    <row r="434" spans="1:7" x14ac:dyDescent="0.2">
      <c r="A434" s="42"/>
      <c r="B434" s="43"/>
      <c r="C434" s="44"/>
      <c r="D434" s="43"/>
      <c r="E434" s="43"/>
      <c r="F434" s="43"/>
      <c r="G434" s="43"/>
    </row>
    <row r="435" spans="1:7" x14ac:dyDescent="0.2">
      <c r="A435" s="42"/>
      <c r="B435" s="43"/>
      <c r="C435" s="44"/>
      <c r="D435" s="43"/>
      <c r="E435" s="43"/>
      <c r="F435" s="43"/>
      <c r="G435" s="43"/>
    </row>
    <row r="436" spans="1:7" x14ac:dyDescent="0.2">
      <c r="A436" s="42"/>
      <c r="B436" s="43"/>
      <c r="C436" s="44"/>
      <c r="D436" s="43"/>
      <c r="E436" s="43"/>
      <c r="F436" s="43"/>
      <c r="G436" s="43"/>
    </row>
    <row r="437" spans="1:7" x14ac:dyDescent="0.2">
      <c r="A437" s="42"/>
      <c r="B437" s="43"/>
      <c r="C437" s="44"/>
      <c r="D437" s="43"/>
      <c r="E437" s="43"/>
      <c r="F437" s="43"/>
      <c r="G437" s="43"/>
    </row>
    <row r="438" spans="1:7" x14ac:dyDescent="0.2">
      <c r="A438" s="42"/>
      <c r="B438" s="43"/>
      <c r="C438" s="44"/>
      <c r="D438" s="43"/>
      <c r="E438" s="43"/>
      <c r="F438" s="43"/>
      <c r="G438" s="43"/>
    </row>
    <row r="439" spans="1:7" x14ac:dyDescent="0.2">
      <c r="A439" s="42"/>
      <c r="B439" s="43"/>
      <c r="C439" s="44"/>
      <c r="D439" s="43"/>
      <c r="E439" s="43"/>
      <c r="F439" s="43"/>
      <c r="G439" s="43"/>
    </row>
    <row r="440" spans="1:7" x14ac:dyDescent="0.2">
      <c r="A440" s="42"/>
      <c r="B440" s="43"/>
      <c r="C440" s="44"/>
      <c r="D440" s="43"/>
      <c r="E440" s="43"/>
      <c r="F440" s="43"/>
      <c r="G440" s="43"/>
    </row>
    <row r="441" spans="1:7" x14ac:dyDescent="0.2">
      <c r="A441" s="42"/>
      <c r="B441" s="43"/>
      <c r="C441" s="44"/>
      <c r="D441" s="43"/>
      <c r="E441" s="43"/>
      <c r="F441" s="43"/>
      <c r="G441" s="43"/>
    </row>
    <row r="442" spans="1:7" x14ac:dyDescent="0.2">
      <c r="A442" s="42"/>
      <c r="B442" s="43"/>
      <c r="C442" s="44"/>
      <c r="D442" s="43"/>
      <c r="E442" s="43"/>
      <c r="F442" s="43"/>
      <c r="G442" s="43"/>
    </row>
    <row r="443" spans="1:7" x14ac:dyDescent="0.2">
      <c r="A443" s="42"/>
      <c r="B443" s="43"/>
      <c r="C443" s="44"/>
      <c r="D443" s="43"/>
      <c r="E443" s="43"/>
      <c r="F443" s="43"/>
      <c r="G443" s="43"/>
    </row>
    <row r="444" spans="1:7" x14ac:dyDescent="0.2">
      <c r="A444" s="42"/>
      <c r="B444" s="43"/>
      <c r="C444" s="44"/>
      <c r="D444" s="43"/>
      <c r="E444" s="43"/>
      <c r="F444" s="43"/>
      <c r="G444" s="43"/>
    </row>
    <row r="445" spans="1:7" x14ac:dyDescent="0.2">
      <c r="A445" s="42"/>
      <c r="B445" s="43"/>
      <c r="C445" s="44"/>
      <c r="D445" s="43"/>
      <c r="E445" s="43"/>
      <c r="F445" s="43"/>
      <c r="G445" s="43"/>
    </row>
    <row r="446" spans="1:7" x14ac:dyDescent="0.2">
      <c r="A446" s="42"/>
      <c r="B446" s="43"/>
      <c r="C446" s="44"/>
      <c r="D446" s="43"/>
      <c r="E446" s="43"/>
      <c r="F446" s="43"/>
      <c r="G446" s="43"/>
    </row>
    <row r="447" spans="1:7" x14ac:dyDescent="0.2">
      <c r="A447" s="42"/>
      <c r="B447" s="43"/>
      <c r="C447" s="44"/>
      <c r="D447" s="43"/>
      <c r="E447" s="43"/>
      <c r="F447" s="43"/>
      <c r="G447" s="43"/>
    </row>
    <row r="448" spans="1:7" x14ac:dyDescent="0.2">
      <c r="A448" s="42"/>
      <c r="B448" s="43"/>
      <c r="C448" s="44"/>
      <c r="D448" s="43"/>
      <c r="E448" s="43"/>
      <c r="F448" s="43"/>
      <c r="G448" s="43"/>
    </row>
    <row r="449" spans="1:7" x14ac:dyDescent="0.2">
      <c r="A449" s="42"/>
      <c r="B449" s="43"/>
      <c r="C449" s="44"/>
      <c r="D449" s="43"/>
      <c r="E449" s="43"/>
      <c r="F449" s="43"/>
      <c r="G449" s="43"/>
    </row>
    <row r="450" spans="1:7" x14ac:dyDescent="0.2">
      <c r="A450" s="42"/>
      <c r="B450" s="43"/>
      <c r="C450" s="44"/>
      <c r="D450" s="43"/>
      <c r="E450" s="43"/>
      <c r="F450" s="43"/>
      <c r="G450" s="43"/>
    </row>
    <row r="451" spans="1:7" x14ac:dyDescent="0.2">
      <c r="A451" s="42"/>
      <c r="B451" s="43"/>
      <c r="C451" s="44"/>
      <c r="D451" s="43"/>
      <c r="E451" s="43"/>
      <c r="F451" s="43"/>
      <c r="G451" s="43"/>
    </row>
    <row r="452" spans="1:7" x14ac:dyDescent="0.2">
      <c r="A452" s="42"/>
      <c r="B452" s="43"/>
      <c r="C452" s="44"/>
      <c r="D452" s="43"/>
      <c r="E452" s="43"/>
      <c r="F452" s="43"/>
      <c r="G452" s="43"/>
    </row>
    <row r="453" spans="1:7" x14ac:dyDescent="0.2">
      <c r="A453" s="42"/>
      <c r="B453" s="43"/>
      <c r="C453" s="44"/>
      <c r="D453" s="43"/>
      <c r="E453" s="43"/>
      <c r="F453" s="43"/>
      <c r="G453" s="43"/>
    </row>
  </sheetData>
  <mergeCells count="5">
    <mergeCell ref="A6:G6"/>
    <mergeCell ref="A7:G7"/>
    <mergeCell ref="A9:A10"/>
    <mergeCell ref="B9:D9"/>
    <mergeCell ref="E9:G9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8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rgb="FF0070C0"/>
  </sheetPr>
  <dimension ref="A1:G453"/>
  <sheetViews>
    <sheetView view="pageBreakPreview" zoomScaleNormal="100" zoomScaleSheetLayoutView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13" sqref="B13"/>
    </sheetView>
  </sheetViews>
  <sheetFormatPr defaultRowHeight="11.25" x14ac:dyDescent="0.2"/>
  <cols>
    <col min="1" max="1" width="45.83203125" style="7" customWidth="1"/>
    <col min="2" max="2" width="18.83203125" style="2" customWidth="1"/>
    <col min="3" max="3" width="18.83203125" style="8" customWidth="1"/>
    <col min="4" max="4" width="13.83203125" style="2" customWidth="1"/>
    <col min="5" max="6" width="18.83203125" style="2" customWidth="1"/>
    <col min="7" max="7" width="13.83203125" style="2" customWidth="1"/>
    <col min="8" max="16384" width="9.33203125" style="2"/>
  </cols>
  <sheetData>
    <row r="1" spans="1:7" x14ac:dyDescent="0.2">
      <c r="A1" s="1"/>
      <c r="C1" s="2"/>
      <c r="D1" s="1"/>
      <c r="E1" s="1"/>
      <c r="F1" s="3"/>
      <c r="G1" s="1"/>
    </row>
    <row r="2" spans="1:7" x14ac:dyDescent="0.2">
      <c r="A2" s="1"/>
      <c r="C2" s="2"/>
      <c r="D2" s="1"/>
      <c r="E2" s="1"/>
      <c r="F2" s="4"/>
      <c r="G2" s="1"/>
    </row>
    <row r="3" spans="1:7" x14ac:dyDescent="0.2">
      <c r="A3" s="1"/>
      <c r="C3" s="2"/>
      <c r="D3" s="1"/>
      <c r="E3" s="1"/>
      <c r="F3" s="4"/>
      <c r="G3" s="1"/>
    </row>
    <row r="4" spans="1:7" x14ac:dyDescent="0.2">
      <c r="A4" s="1"/>
      <c r="C4" s="2"/>
      <c r="D4" s="1"/>
      <c r="E4" s="1"/>
      <c r="F4" s="4"/>
      <c r="G4" s="1"/>
    </row>
    <row r="5" spans="1:7" x14ac:dyDescent="0.2">
      <c r="A5" s="5"/>
      <c r="B5" s="5"/>
      <c r="C5" s="5"/>
      <c r="D5" s="5"/>
      <c r="E5" s="5"/>
      <c r="F5" s="5"/>
      <c r="G5" s="5"/>
    </row>
    <row r="6" spans="1:7" ht="23.25" customHeight="1" x14ac:dyDescent="0.2">
      <c r="A6" s="54" t="s">
        <v>448</v>
      </c>
      <c r="B6" s="54"/>
      <c r="C6" s="54"/>
      <c r="D6" s="54"/>
      <c r="E6" s="54"/>
      <c r="F6" s="54"/>
      <c r="G6" s="54"/>
    </row>
    <row r="7" spans="1:7" ht="12.75" x14ac:dyDescent="0.2">
      <c r="A7" s="54" t="str">
        <f>"WYDATKI "&amp;(UPPER(MID([18]Table!$D$26,10,99)))</f>
        <v>WYDATKI ŻOLIBORZ</v>
      </c>
      <c r="B7" s="54"/>
      <c r="C7" s="54"/>
      <c r="D7" s="54"/>
      <c r="E7" s="54"/>
      <c r="F7" s="54"/>
      <c r="G7" s="54"/>
    </row>
    <row r="8" spans="1:7" x14ac:dyDescent="0.2">
      <c r="A8" s="2"/>
      <c r="C8" s="2"/>
    </row>
    <row r="9" spans="1:7" s="12" customFormat="1" ht="18" customHeight="1" x14ac:dyDescent="0.2">
      <c r="A9" s="55" t="s">
        <v>2</v>
      </c>
      <c r="B9" s="56" t="s">
        <v>3</v>
      </c>
      <c r="C9" s="56"/>
      <c r="D9" s="56"/>
      <c r="E9" s="56" t="s">
        <v>12</v>
      </c>
      <c r="F9" s="56"/>
      <c r="G9" s="56"/>
    </row>
    <row r="10" spans="1:7" s="14" customFormat="1" ht="23.25" customHeight="1" x14ac:dyDescent="0.2">
      <c r="A10" s="55"/>
      <c r="B10" s="13" t="s">
        <v>3</v>
      </c>
      <c r="C10" s="13" t="s">
        <v>1</v>
      </c>
      <c r="D10" s="13" t="s">
        <v>13</v>
      </c>
      <c r="E10" s="13" t="s">
        <v>3</v>
      </c>
      <c r="F10" s="13" t="s">
        <v>1</v>
      </c>
      <c r="G10" s="13" t="s">
        <v>14</v>
      </c>
    </row>
    <row r="11" spans="1:7" s="50" customFormat="1" ht="9.75" x14ac:dyDescent="0.2">
      <c r="A11" s="48">
        <v>1</v>
      </c>
      <c r="B11" s="49">
        <v>2</v>
      </c>
      <c r="C11" s="49">
        <v>3</v>
      </c>
      <c r="D11" s="49">
        <v>4</v>
      </c>
      <c r="E11" s="49">
        <v>5</v>
      </c>
      <c r="F11" s="49">
        <v>6</v>
      </c>
      <c r="G11" s="49">
        <v>7</v>
      </c>
    </row>
    <row r="12" spans="1:7" s="6" customFormat="1" x14ac:dyDescent="0.2">
      <c r="A12" s="15" t="s">
        <v>0</v>
      </c>
      <c r="B12" s="16">
        <v>344254429</v>
      </c>
      <c r="C12" s="17">
        <v>174506150.50999999</v>
      </c>
      <c r="D12" s="18">
        <v>50.691040059000002</v>
      </c>
      <c r="E12" s="16">
        <v>93468091</v>
      </c>
      <c r="F12" s="17">
        <v>46313641.299999997</v>
      </c>
      <c r="G12" s="18">
        <v>49.550216341000002</v>
      </c>
    </row>
    <row r="13" spans="1:7" x14ac:dyDescent="0.2">
      <c r="A13" s="19" t="s">
        <v>15</v>
      </c>
      <c r="B13" s="16">
        <v>1094750</v>
      </c>
      <c r="C13" s="17">
        <v>593714.15</v>
      </c>
      <c r="D13" s="18">
        <v>54.232852248999997</v>
      </c>
      <c r="E13" s="16">
        <v>1094750</v>
      </c>
      <c r="F13" s="17">
        <v>593714.15</v>
      </c>
      <c r="G13" s="18">
        <v>54.232852248999997</v>
      </c>
    </row>
    <row r="14" spans="1:7" x14ac:dyDescent="0.2">
      <c r="A14" s="20" t="s">
        <v>16</v>
      </c>
      <c r="B14" s="21">
        <v>1094750</v>
      </c>
      <c r="C14" s="22">
        <v>593714.15</v>
      </c>
      <c r="D14" s="23">
        <v>54.232852248999997</v>
      </c>
      <c r="E14" s="21">
        <v>1094750</v>
      </c>
      <c r="F14" s="22">
        <v>593714.15</v>
      </c>
      <c r="G14" s="23">
        <v>54.232852248999997</v>
      </c>
    </row>
    <row r="15" spans="1:7" x14ac:dyDescent="0.2">
      <c r="A15" s="24" t="s">
        <v>17</v>
      </c>
      <c r="B15" s="25">
        <v>954750</v>
      </c>
      <c r="C15" s="26">
        <v>593714.15</v>
      </c>
      <c r="D15" s="27">
        <v>62.185299817000001</v>
      </c>
      <c r="E15" s="25">
        <v>954750</v>
      </c>
      <c r="F15" s="26">
        <v>593714.15</v>
      </c>
      <c r="G15" s="27">
        <v>62.185299817000001</v>
      </c>
    </row>
    <row r="16" spans="1:7" x14ac:dyDescent="0.2">
      <c r="A16" s="28" t="s">
        <v>18</v>
      </c>
      <c r="B16" s="29">
        <v>934750</v>
      </c>
      <c r="C16" s="30">
        <v>593714.15</v>
      </c>
      <c r="D16" s="31">
        <v>63.515822411999999</v>
      </c>
      <c r="E16" s="29">
        <v>934750</v>
      </c>
      <c r="F16" s="30">
        <v>593714.15</v>
      </c>
      <c r="G16" s="31">
        <v>63.515822411999999</v>
      </c>
    </row>
    <row r="17" spans="1:7" x14ac:dyDescent="0.2">
      <c r="A17" s="28" t="s">
        <v>19</v>
      </c>
      <c r="B17" s="29">
        <v>20000</v>
      </c>
      <c r="C17" s="32">
        <v>0</v>
      </c>
      <c r="D17" s="33">
        <v>0</v>
      </c>
      <c r="E17" s="29">
        <v>20000</v>
      </c>
      <c r="F17" s="32">
        <v>0</v>
      </c>
      <c r="G17" s="33">
        <v>0</v>
      </c>
    </row>
    <row r="18" spans="1:7" x14ac:dyDescent="0.2">
      <c r="A18" s="24" t="s">
        <v>22</v>
      </c>
      <c r="B18" s="25">
        <v>140000</v>
      </c>
      <c r="C18" s="36">
        <v>0</v>
      </c>
      <c r="D18" s="37">
        <v>0</v>
      </c>
      <c r="E18" s="25">
        <v>140000</v>
      </c>
      <c r="F18" s="36">
        <v>0</v>
      </c>
      <c r="G18" s="37">
        <v>0</v>
      </c>
    </row>
    <row r="19" spans="1:7" ht="22.5" x14ac:dyDescent="0.2">
      <c r="A19" s="19" t="s">
        <v>23</v>
      </c>
      <c r="B19" s="16">
        <v>24452090</v>
      </c>
      <c r="C19" s="17">
        <v>11924955.449999999</v>
      </c>
      <c r="D19" s="18">
        <v>48.768655154000001</v>
      </c>
      <c r="E19" s="16">
        <v>1191952</v>
      </c>
      <c r="F19" s="17">
        <v>32970.1</v>
      </c>
      <c r="G19" s="18">
        <v>2.766059372</v>
      </c>
    </row>
    <row r="20" spans="1:7" x14ac:dyDescent="0.2">
      <c r="A20" s="20" t="s">
        <v>24</v>
      </c>
      <c r="B20" s="21">
        <v>1960</v>
      </c>
      <c r="C20" s="34">
        <v>0</v>
      </c>
      <c r="D20" s="35">
        <v>0</v>
      </c>
      <c r="E20" s="21">
        <v>1960</v>
      </c>
      <c r="F20" s="34">
        <v>0</v>
      </c>
      <c r="G20" s="35">
        <v>0</v>
      </c>
    </row>
    <row r="21" spans="1:7" ht="21" x14ac:dyDescent="0.2">
      <c r="A21" s="24" t="s">
        <v>25</v>
      </c>
      <c r="B21" s="25">
        <v>1960</v>
      </c>
      <c r="C21" s="36">
        <v>0</v>
      </c>
      <c r="D21" s="37">
        <v>0</v>
      </c>
      <c r="E21" s="25">
        <v>1960</v>
      </c>
      <c r="F21" s="36">
        <v>0</v>
      </c>
      <c r="G21" s="37">
        <v>0</v>
      </c>
    </row>
    <row r="22" spans="1:7" ht="33.75" x14ac:dyDescent="0.2">
      <c r="A22" s="20" t="s">
        <v>26</v>
      </c>
      <c r="B22" s="21">
        <v>22725127</v>
      </c>
      <c r="C22" s="22">
        <v>11610735.74</v>
      </c>
      <c r="D22" s="23">
        <v>51.092060959999998</v>
      </c>
      <c r="E22" s="21">
        <v>15000</v>
      </c>
      <c r="F22" s="22">
        <v>344.64</v>
      </c>
      <c r="G22" s="23">
        <v>2.2976000000000001</v>
      </c>
    </row>
    <row r="23" spans="1:7" ht="21" x14ac:dyDescent="0.2">
      <c r="A23" s="24" t="s">
        <v>27</v>
      </c>
      <c r="B23" s="25">
        <v>6434664</v>
      </c>
      <c r="C23" s="26">
        <v>2310211.23</v>
      </c>
      <c r="D23" s="27">
        <v>35.902593048999996</v>
      </c>
      <c r="E23" s="25">
        <v>10000</v>
      </c>
      <c r="F23" s="26">
        <v>100</v>
      </c>
      <c r="G23" s="27">
        <v>1</v>
      </c>
    </row>
    <row r="24" spans="1:7" ht="21" x14ac:dyDescent="0.2">
      <c r="A24" s="24" t="s">
        <v>28</v>
      </c>
      <c r="B24" s="25">
        <v>2846350</v>
      </c>
      <c r="C24" s="26">
        <v>843461.29</v>
      </c>
      <c r="D24" s="27">
        <v>29.633084125</v>
      </c>
      <c r="E24" s="25"/>
      <c r="F24" s="25"/>
      <c r="G24" s="25"/>
    </row>
    <row r="25" spans="1:7" ht="21" x14ac:dyDescent="0.2">
      <c r="A25" s="24" t="s">
        <v>181</v>
      </c>
      <c r="B25" s="25">
        <v>6739463</v>
      </c>
      <c r="C25" s="26">
        <v>3289569.61</v>
      </c>
      <c r="D25" s="27">
        <v>48.810559683999998</v>
      </c>
      <c r="E25" s="25"/>
      <c r="F25" s="25"/>
      <c r="G25" s="25"/>
    </row>
    <row r="26" spans="1:7" x14ac:dyDescent="0.2">
      <c r="A26" s="24" t="s">
        <v>29</v>
      </c>
      <c r="B26" s="25">
        <v>6699650</v>
      </c>
      <c r="C26" s="26">
        <v>5167248.97</v>
      </c>
      <c r="D26" s="27">
        <v>77.127147984999993</v>
      </c>
      <c r="E26" s="25"/>
      <c r="F26" s="25"/>
      <c r="G26" s="25"/>
    </row>
    <row r="27" spans="1:7" ht="21" x14ac:dyDescent="0.2">
      <c r="A27" s="24" t="s">
        <v>30</v>
      </c>
      <c r="B27" s="25">
        <v>5000</v>
      </c>
      <c r="C27" s="26">
        <v>244.64</v>
      </c>
      <c r="D27" s="27">
        <v>4.8928000000000003</v>
      </c>
      <c r="E27" s="25">
        <v>5000</v>
      </c>
      <c r="F27" s="26">
        <v>244.64</v>
      </c>
      <c r="G27" s="27">
        <v>4.8928000000000003</v>
      </c>
    </row>
    <row r="28" spans="1:7" ht="22.5" x14ac:dyDescent="0.2">
      <c r="A28" s="20" t="s">
        <v>31</v>
      </c>
      <c r="B28" s="21">
        <v>946452</v>
      </c>
      <c r="C28" s="22">
        <v>12127.16</v>
      </c>
      <c r="D28" s="23">
        <v>1.2813285830000001</v>
      </c>
      <c r="E28" s="21">
        <v>946452</v>
      </c>
      <c r="F28" s="22">
        <v>12127.16</v>
      </c>
      <c r="G28" s="23">
        <v>1.2813285830000001</v>
      </c>
    </row>
    <row r="29" spans="1:7" ht="21" x14ac:dyDescent="0.2">
      <c r="A29" s="24" t="s">
        <v>32</v>
      </c>
      <c r="B29" s="25">
        <v>14290</v>
      </c>
      <c r="C29" s="26">
        <v>1230</v>
      </c>
      <c r="D29" s="27">
        <v>8.607417775</v>
      </c>
      <c r="E29" s="25">
        <v>14290</v>
      </c>
      <c r="F29" s="26">
        <v>1230</v>
      </c>
      <c r="G29" s="27">
        <v>8.607417775</v>
      </c>
    </row>
    <row r="30" spans="1:7" ht="21" x14ac:dyDescent="0.2">
      <c r="A30" s="24" t="s">
        <v>33</v>
      </c>
      <c r="B30" s="25">
        <v>932162</v>
      </c>
      <c r="C30" s="26">
        <v>10897.16</v>
      </c>
      <c r="D30" s="27">
        <v>1.169019977</v>
      </c>
      <c r="E30" s="25">
        <v>932162</v>
      </c>
      <c r="F30" s="26">
        <v>10897.16</v>
      </c>
      <c r="G30" s="27">
        <v>1.169019977</v>
      </c>
    </row>
    <row r="31" spans="1:7" x14ac:dyDescent="0.2">
      <c r="A31" s="20" t="s">
        <v>34</v>
      </c>
      <c r="B31" s="21">
        <v>778551</v>
      </c>
      <c r="C31" s="22">
        <v>302092.55</v>
      </c>
      <c r="D31" s="23">
        <v>38.801896085999999</v>
      </c>
      <c r="E31" s="21">
        <v>228540</v>
      </c>
      <c r="F31" s="22">
        <v>20498.3</v>
      </c>
      <c r="G31" s="23">
        <v>8.9692395200000004</v>
      </c>
    </row>
    <row r="32" spans="1:7" ht="21" x14ac:dyDescent="0.2">
      <c r="A32" s="24" t="s">
        <v>35</v>
      </c>
      <c r="B32" s="25">
        <v>541361</v>
      </c>
      <c r="C32" s="26">
        <v>288352.8</v>
      </c>
      <c r="D32" s="27">
        <v>53.264420598999997</v>
      </c>
      <c r="E32" s="25">
        <v>38850</v>
      </c>
      <c r="F32" s="26">
        <v>6758.55</v>
      </c>
      <c r="G32" s="27">
        <v>17.396525097000001</v>
      </c>
    </row>
    <row r="33" spans="1:7" x14ac:dyDescent="0.2">
      <c r="A33" s="24" t="s">
        <v>182</v>
      </c>
      <c r="B33" s="25">
        <v>47500</v>
      </c>
      <c r="C33" s="36">
        <v>0</v>
      </c>
      <c r="D33" s="37">
        <v>0</v>
      </c>
      <c r="E33" s="25"/>
      <c r="F33" s="25"/>
      <c r="G33" s="25"/>
    </row>
    <row r="34" spans="1:7" x14ac:dyDescent="0.2">
      <c r="A34" s="24" t="s">
        <v>36</v>
      </c>
      <c r="B34" s="25">
        <v>189690</v>
      </c>
      <c r="C34" s="26">
        <v>13739.75</v>
      </c>
      <c r="D34" s="27">
        <v>7.2432653279999997</v>
      </c>
      <c r="E34" s="25">
        <v>189690</v>
      </c>
      <c r="F34" s="26">
        <v>13739.75</v>
      </c>
      <c r="G34" s="27">
        <v>7.2432653279999997</v>
      </c>
    </row>
    <row r="35" spans="1:7" ht="22.5" x14ac:dyDescent="0.2">
      <c r="A35" s="19" t="s">
        <v>37</v>
      </c>
      <c r="B35" s="16">
        <v>3816186</v>
      </c>
      <c r="C35" s="17">
        <v>1260381.8600000001</v>
      </c>
      <c r="D35" s="18">
        <v>33.027264918</v>
      </c>
      <c r="E35" s="16">
        <v>3816186</v>
      </c>
      <c r="F35" s="17">
        <v>1260381.8600000001</v>
      </c>
      <c r="G35" s="18">
        <v>33.027264918</v>
      </c>
    </row>
    <row r="36" spans="1:7" x14ac:dyDescent="0.2">
      <c r="A36" s="20" t="s">
        <v>38</v>
      </c>
      <c r="B36" s="21">
        <v>1060185</v>
      </c>
      <c r="C36" s="22">
        <v>429888.6</v>
      </c>
      <c r="D36" s="23">
        <v>40.548451450000002</v>
      </c>
      <c r="E36" s="21">
        <v>1060185</v>
      </c>
      <c r="F36" s="22">
        <v>429888.6</v>
      </c>
      <c r="G36" s="23">
        <v>40.548451450000002</v>
      </c>
    </row>
    <row r="37" spans="1:7" x14ac:dyDescent="0.2">
      <c r="A37" s="24" t="s">
        <v>39</v>
      </c>
      <c r="B37" s="25">
        <v>788751</v>
      </c>
      <c r="C37" s="26">
        <v>334946.59999999998</v>
      </c>
      <c r="D37" s="27">
        <v>42.465442199000002</v>
      </c>
      <c r="E37" s="25">
        <v>788751</v>
      </c>
      <c r="F37" s="26">
        <v>334946.59999999998</v>
      </c>
      <c r="G37" s="27">
        <v>42.465442199000002</v>
      </c>
    </row>
    <row r="38" spans="1:7" x14ac:dyDescent="0.2">
      <c r="A38" s="28" t="s">
        <v>40</v>
      </c>
      <c r="B38" s="29">
        <v>188666</v>
      </c>
      <c r="C38" s="30">
        <v>150248.70000000001</v>
      </c>
      <c r="D38" s="31">
        <v>79.637401546000007</v>
      </c>
      <c r="E38" s="29">
        <v>188666</v>
      </c>
      <c r="F38" s="30">
        <v>150248.70000000001</v>
      </c>
      <c r="G38" s="31">
        <v>79.637401546000007</v>
      </c>
    </row>
    <row r="39" spans="1:7" x14ac:dyDescent="0.2">
      <c r="A39" s="28" t="s">
        <v>41</v>
      </c>
      <c r="B39" s="29">
        <v>499925</v>
      </c>
      <c r="C39" s="30">
        <v>169170.4</v>
      </c>
      <c r="D39" s="31">
        <v>33.839155873000003</v>
      </c>
      <c r="E39" s="29">
        <v>499925</v>
      </c>
      <c r="F39" s="30">
        <v>169170.4</v>
      </c>
      <c r="G39" s="31">
        <v>33.839155873000003</v>
      </c>
    </row>
    <row r="40" spans="1:7" x14ac:dyDescent="0.2">
      <c r="A40" s="28" t="s">
        <v>42</v>
      </c>
      <c r="B40" s="29">
        <v>100160</v>
      </c>
      <c r="C40" s="30">
        <v>15527.5</v>
      </c>
      <c r="D40" s="31">
        <v>15.502695686999999</v>
      </c>
      <c r="E40" s="29">
        <v>100160</v>
      </c>
      <c r="F40" s="30">
        <v>15527.5</v>
      </c>
      <c r="G40" s="31">
        <v>15.502695686999999</v>
      </c>
    </row>
    <row r="41" spans="1:7" x14ac:dyDescent="0.2">
      <c r="A41" s="24" t="s">
        <v>44</v>
      </c>
      <c r="B41" s="25">
        <v>176844</v>
      </c>
      <c r="C41" s="26">
        <v>57050</v>
      </c>
      <c r="D41" s="27">
        <v>32.260071023000002</v>
      </c>
      <c r="E41" s="25">
        <v>176844</v>
      </c>
      <c r="F41" s="26">
        <v>57050</v>
      </c>
      <c r="G41" s="27">
        <v>32.260071023000002</v>
      </c>
    </row>
    <row r="42" spans="1:7" x14ac:dyDescent="0.2">
      <c r="A42" s="24" t="s">
        <v>45</v>
      </c>
      <c r="B42" s="25">
        <v>16590</v>
      </c>
      <c r="C42" s="26">
        <v>4970</v>
      </c>
      <c r="D42" s="27">
        <v>29.957805907000001</v>
      </c>
      <c r="E42" s="25">
        <v>16590</v>
      </c>
      <c r="F42" s="26">
        <v>4970</v>
      </c>
      <c r="G42" s="27">
        <v>29.957805907000001</v>
      </c>
    </row>
    <row r="43" spans="1:7" x14ac:dyDescent="0.2">
      <c r="A43" s="24" t="s">
        <v>46</v>
      </c>
      <c r="B43" s="25">
        <v>24000</v>
      </c>
      <c r="C43" s="26">
        <v>19200</v>
      </c>
      <c r="D43" s="27">
        <v>80</v>
      </c>
      <c r="E43" s="25">
        <v>24000</v>
      </c>
      <c r="F43" s="26">
        <v>19200</v>
      </c>
      <c r="G43" s="27">
        <v>80</v>
      </c>
    </row>
    <row r="44" spans="1:7" x14ac:dyDescent="0.2">
      <c r="A44" s="24" t="s">
        <v>244</v>
      </c>
      <c r="B44" s="25">
        <v>24000</v>
      </c>
      <c r="C44" s="26">
        <v>7200</v>
      </c>
      <c r="D44" s="27">
        <v>30</v>
      </c>
      <c r="E44" s="25">
        <v>24000</v>
      </c>
      <c r="F44" s="26">
        <v>7200</v>
      </c>
      <c r="G44" s="27">
        <v>30</v>
      </c>
    </row>
    <row r="45" spans="1:7" ht="21" x14ac:dyDescent="0.2">
      <c r="A45" s="24" t="s">
        <v>49</v>
      </c>
      <c r="B45" s="25">
        <v>8000</v>
      </c>
      <c r="C45" s="36">
        <v>0</v>
      </c>
      <c r="D45" s="37">
        <v>0</v>
      </c>
      <c r="E45" s="25">
        <v>8000</v>
      </c>
      <c r="F45" s="36">
        <v>0</v>
      </c>
      <c r="G45" s="37">
        <v>0</v>
      </c>
    </row>
    <row r="46" spans="1:7" ht="21" x14ac:dyDescent="0.2">
      <c r="A46" s="24" t="s">
        <v>50</v>
      </c>
      <c r="B46" s="25">
        <v>22000</v>
      </c>
      <c r="C46" s="26">
        <v>6522</v>
      </c>
      <c r="D46" s="27">
        <v>29.645454545</v>
      </c>
      <c r="E46" s="25">
        <v>22000</v>
      </c>
      <c r="F46" s="26">
        <v>6522</v>
      </c>
      <c r="G46" s="27">
        <v>29.645454545</v>
      </c>
    </row>
    <row r="47" spans="1:7" x14ac:dyDescent="0.2">
      <c r="A47" s="20" t="s">
        <v>10</v>
      </c>
      <c r="B47" s="21">
        <v>300412</v>
      </c>
      <c r="C47" s="22">
        <v>59192.15</v>
      </c>
      <c r="D47" s="23">
        <v>19.703656978000001</v>
      </c>
      <c r="E47" s="21">
        <v>300412</v>
      </c>
      <c r="F47" s="22">
        <v>59192.15</v>
      </c>
      <c r="G47" s="23">
        <v>19.703656978000001</v>
      </c>
    </row>
    <row r="48" spans="1:7" ht="21" x14ac:dyDescent="0.2">
      <c r="A48" s="24" t="s">
        <v>51</v>
      </c>
      <c r="B48" s="25">
        <v>192125</v>
      </c>
      <c r="C48" s="26">
        <v>37538.75</v>
      </c>
      <c r="D48" s="27">
        <v>19.538711776</v>
      </c>
      <c r="E48" s="25">
        <v>192125</v>
      </c>
      <c r="F48" s="26">
        <v>37538.75</v>
      </c>
      <c r="G48" s="27">
        <v>19.538711776</v>
      </c>
    </row>
    <row r="49" spans="1:7" ht="21" x14ac:dyDescent="0.2">
      <c r="A49" s="24" t="s">
        <v>52</v>
      </c>
      <c r="B49" s="25">
        <v>108287</v>
      </c>
      <c r="C49" s="26">
        <v>21653.4</v>
      </c>
      <c r="D49" s="27">
        <v>19.996306111999999</v>
      </c>
      <c r="E49" s="25">
        <v>108287</v>
      </c>
      <c r="F49" s="26">
        <v>21653.4</v>
      </c>
      <c r="G49" s="27">
        <v>19.996306111999999</v>
      </c>
    </row>
    <row r="50" spans="1:7" x14ac:dyDescent="0.2">
      <c r="A50" s="20" t="s">
        <v>53</v>
      </c>
      <c r="B50" s="21">
        <v>2352999</v>
      </c>
      <c r="C50" s="22">
        <v>737201.11</v>
      </c>
      <c r="D50" s="23">
        <v>31.330277233</v>
      </c>
      <c r="E50" s="21">
        <v>2352999</v>
      </c>
      <c r="F50" s="22">
        <v>737201.11</v>
      </c>
      <c r="G50" s="23">
        <v>31.330277233</v>
      </c>
    </row>
    <row r="51" spans="1:7" x14ac:dyDescent="0.2">
      <c r="A51" s="24" t="s">
        <v>54</v>
      </c>
      <c r="B51" s="25">
        <v>570158</v>
      </c>
      <c r="C51" s="26">
        <v>172379</v>
      </c>
      <c r="D51" s="27">
        <v>30.233549297</v>
      </c>
      <c r="E51" s="25">
        <v>570158</v>
      </c>
      <c r="F51" s="26">
        <v>172379</v>
      </c>
      <c r="G51" s="27">
        <v>30.233549297</v>
      </c>
    </row>
    <row r="52" spans="1:7" x14ac:dyDescent="0.2">
      <c r="A52" s="24" t="s">
        <v>55</v>
      </c>
      <c r="B52" s="25">
        <v>686037</v>
      </c>
      <c r="C52" s="26">
        <v>227047.94</v>
      </c>
      <c r="D52" s="27">
        <v>33.095582307999997</v>
      </c>
      <c r="E52" s="25">
        <v>686037</v>
      </c>
      <c r="F52" s="26">
        <v>227047.94</v>
      </c>
      <c r="G52" s="27">
        <v>33.095582307999997</v>
      </c>
    </row>
    <row r="53" spans="1:7" x14ac:dyDescent="0.2">
      <c r="A53" s="24" t="s">
        <v>56</v>
      </c>
      <c r="B53" s="25">
        <v>1001515</v>
      </c>
      <c r="C53" s="26">
        <v>337774.17</v>
      </c>
      <c r="D53" s="27">
        <v>33.726321622999997</v>
      </c>
      <c r="E53" s="25">
        <v>1001515</v>
      </c>
      <c r="F53" s="26">
        <v>337774.17</v>
      </c>
      <c r="G53" s="27">
        <v>33.726321622999997</v>
      </c>
    </row>
    <row r="54" spans="1:7" x14ac:dyDescent="0.2">
      <c r="A54" s="24" t="s">
        <v>57</v>
      </c>
      <c r="B54" s="25">
        <v>95289</v>
      </c>
      <c r="C54" s="36">
        <v>0</v>
      </c>
      <c r="D54" s="37">
        <v>0</v>
      </c>
      <c r="E54" s="25">
        <v>95289</v>
      </c>
      <c r="F54" s="36">
        <v>0</v>
      </c>
      <c r="G54" s="37">
        <v>0</v>
      </c>
    </row>
    <row r="55" spans="1:7" ht="22.5" x14ac:dyDescent="0.2">
      <c r="A55" s="20" t="s">
        <v>58</v>
      </c>
      <c r="B55" s="21">
        <v>102590</v>
      </c>
      <c r="C55" s="22">
        <v>34100</v>
      </c>
      <c r="D55" s="23">
        <v>33.239107124999997</v>
      </c>
      <c r="E55" s="21">
        <v>102590</v>
      </c>
      <c r="F55" s="22">
        <v>34100</v>
      </c>
      <c r="G55" s="23">
        <v>33.239107124999997</v>
      </c>
    </row>
    <row r="56" spans="1:7" ht="21" x14ac:dyDescent="0.2">
      <c r="A56" s="24" t="s">
        <v>59</v>
      </c>
      <c r="B56" s="25">
        <v>102590</v>
      </c>
      <c r="C56" s="26">
        <v>34100</v>
      </c>
      <c r="D56" s="27">
        <v>33.239107124999997</v>
      </c>
      <c r="E56" s="25">
        <v>102590</v>
      </c>
      <c r="F56" s="26">
        <v>34100</v>
      </c>
      <c r="G56" s="27">
        <v>33.239107124999997</v>
      </c>
    </row>
    <row r="57" spans="1:7" x14ac:dyDescent="0.2">
      <c r="A57" s="19" t="s">
        <v>61</v>
      </c>
      <c r="B57" s="16">
        <v>2385</v>
      </c>
      <c r="C57" s="39">
        <v>0</v>
      </c>
      <c r="D57" s="40">
        <v>0</v>
      </c>
      <c r="E57" s="16">
        <v>2385</v>
      </c>
      <c r="F57" s="39">
        <v>0</v>
      </c>
      <c r="G57" s="40">
        <v>0</v>
      </c>
    </row>
    <row r="58" spans="1:7" x14ac:dyDescent="0.2">
      <c r="A58" s="20" t="s">
        <v>62</v>
      </c>
      <c r="B58" s="21">
        <v>2385</v>
      </c>
      <c r="C58" s="34">
        <v>0</v>
      </c>
      <c r="D58" s="35">
        <v>0</v>
      </c>
      <c r="E58" s="21">
        <v>2385</v>
      </c>
      <c r="F58" s="34">
        <v>0</v>
      </c>
      <c r="G58" s="35">
        <v>0</v>
      </c>
    </row>
    <row r="59" spans="1:7" x14ac:dyDescent="0.2">
      <c r="A59" s="24" t="s">
        <v>6</v>
      </c>
      <c r="B59" s="25">
        <v>2385</v>
      </c>
      <c r="C59" s="36">
        <v>0</v>
      </c>
      <c r="D59" s="37">
        <v>0</v>
      </c>
      <c r="E59" s="25">
        <v>2385</v>
      </c>
      <c r="F59" s="36">
        <v>0</v>
      </c>
      <c r="G59" s="37">
        <v>0</v>
      </c>
    </row>
    <row r="60" spans="1:7" x14ac:dyDescent="0.2">
      <c r="A60" s="19" t="s">
        <v>63</v>
      </c>
      <c r="B60" s="16">
        <v>240353804</v>
      </c>
      <c r="C60" s="17">
        <v>125356466.45999999</v>
      </c>
      <c r="D60" s="18">
        <v>52.154975030000003</v>
      </c>
      <c r="E60" s="16">
        <v>29174707</v>
      </c>
      <c r="F60" s="17">
        <v>16748947.75</v>
      </c>
      <c r="G60" s="18">
        <v>57.409137819000001</v>
      </c>
    </row>
    <row r="61" spans="1:7" x14ac:dyDescent="0.2">
      <c r="A61" s="20" t="s">
        <v>64</v>
      </c>
      <c r="B61" s="21">
        <v>229627467</v>
      </c>
      <c r="C61" s="22">
        <v>120665564.09</v>
      </c>
      <c r="D61" s="23">
        <v>52.548401837999997</v>
      </c>
      <c r="E61" s="21">
        <v>28495058</v>
      </c>
      <c r="F61" s="22">
        <v>16720392.9</v>
      </c>
      <c r="G61" s="23">
        <v>58.678220271999997</v>
      </c>
    </row>
    <row r="62" spans="1:7" ht="21" x14ac:dyDescent="0.2">
      <c r="A62" s="24" t="s">
        <v>65</v>
      </c>
      <c r="B62" s="25">
        <v>49107298</v>
      </c>
      <c r="C62" s="26">
        <v>26298365.59</v>
      </c>
      <c r="D62" s="27">
        <v>53.552866195</v>
      </c>
      <c r="E62" s="25">
        <v>11902085</v>
      </c>
      <c r="F62" s="26">
        <v>6949797.8300000001</v>
      </c>
      <c r="G62" s="27">
        <v>58.391431668999999</v>
      </c>
    </row>
    <row r="63" spans="1:7" ht="22.5" x14ac:dyDescent="0.2">
      <c r="A63" s="28" t="s">
        <v>66</v>
      </c>
      <c r="B63" s="29">
        <v>37305213</v>
      </c>
      <c r="C63" s="30">
        <v>19348567.760000002</v>
      </c>
      <c r="D63" s="31">
        <v>51.865587150000003</v>
      </c>
      <c r="E63" s="29">
        <v>100000</v>
      </c>
      <c r="F63" s="32">
        <v>0</v>
      </c>
      <c r="G63" s="33">
        <v>0</v>
      </c>
    </row>
    <row r="64" spans="1:7" ht="22.5" x14ac:dyDescent="0.2">
      <c r="A64" s="28" t="s">
        <v>67</v>
      </c>
      <c r="B64" s="29">
        <v>11802085</v>
      </c>
      <c r="C64" s="30">
        <v>6949797.8300000001</v>
      </c>
      <c r="D64" s="31">
        <v>58.886186889999998</v>
      </c>
      <c r="E64" s="29">
        <v>11802085</v>
      </c>
      <c r="F64" s="30">
        <v>6949797.8300000001</v>
      </c>
      <c r="G64" s="31">
        <v>58.886186889999998</v>
      </c>
    </row>
    <row r="65" spans="1:7" ht="21" x14ac:dyDescent="0.2">
      <c r="A65" s="24" t="s">
        <v>68</v>
      </c>
      <c r="B65" s="25">
        <v>1528241</v>
      </c>
      <c r="C65" s="26">
        <v>830657.97</v>
      </c>
      <c r="D65" s="27">
        <v>54.353859763999999</v>
      </c>
      <c r="E65" s="25"/>
      <c r="F65" s="25"/>
      <c r="G65" s="25"/>
    </row>
    <row r="66" spans="1:7" ht="22.5" x14ac:dyDescent="0.2">
      <c r="A66" s="28" t="s">
        <v>69</v>
      </c>
      <c r="B66" s="29">
        <v>1528241</v>
      </c>
      <c r="C66" s="30">
        <v>830657.97</v>
      </c>
      <c r="D66" s="31">
        <v>54.353859763999999</v>
      </c>
      <c r="E66" s="29"/>
      <c r="F66" s="29"/>
      <c r="G66" s="29"/>
    </row>
    <row r="67" spans="1:7" x14ac:dyDescent="0.2">
      <c r="A67" s="24" t="s">
        <v>70</v>
      </c>
      <c r="B67" s="25">
        <v>52812892</v>
      </c>
      <c r="C67" s="26">
        <v>27581337.789999999</v>
      </c>
      <c r="D67" s="27">
        <v>52.224630664000003</v>
      </c>
      <c r="E67" s="25">
        <v>2202076</v>
      </c>
      <c r="F67" s="26">
        <v>1389824.96</v>
      </c>
      <c r="G67" s="27">
        <v>63.114304865000001</v>
      </c>
    </row>
    <row r="68" spans="1:7" x14ac:dyDescent="0.2">
      <c r="A68" s="28" t="s">
        <v>71</v>
      </c>
      <c r="B68" s="29">
        <v>50610892</v>
      </c>
      <c r="C68" s="30">
        <v>26191587.829999998</v>
      </c>
      <c r="D68" s="31">
        <v>51.750891547000002</v>
      </c>
      <c r="E68" s="29">
        <v>76</v>
      </c>
      <c r="F68" s="30">
        <v>75</v>
      </c>
      <c r="G68" s="31">
        <v>98.684210526000001</v>
      </c>
    </row>
    <row r="69" spans="1:7" x14ac:dyDescent="0.2">
      <c r="A69" s="28" t="s">
        <v>72</v>
      </c>
      <c r="B69" s="29">
        <v>2202000</v>
      </c>
      <c r="C69" s="30">
        <v>1389749.96</v>
      </c>
      <c r="D69" s="31">
        <v>63.113077203000003</v>
      </c>
      <c r="E69" s="29">
        <v>2202000</v>
      </c>
      <c r="F69" s="30">
        <v>1389749.96</v>
      </c>
      <c r="G69" s="31">
        <v>63.113077203000003</v>
      </c>
    </row>
    <row r="70" spans="1:7" x14ac:dyDescent="0.2">
      <c r="A70" s="24" t="s">
        <v>73</v>
      </c>
      <c r="B70" s="25">
        <v>39492007</v>
      </c>
      <c r="C70" s="26">
        <v>21617260.07</v>
      </c>
      <c r="D70" s="27">
        <v>54.738317225000003</v>
      </c>
      <c r="E70" s="25">
        <v>3940499</v>
      </c>
      <c r="F70" s="26">
        <v>2443261.79</v>
      </c>
      <c r="G70" s="27">
        <v>62.003867784000001</v>
      </c>
    </row>
    <row r="71" spans="1:7" x14ac:dyDescent="0.2">
      <c r="A71" s="28" t="s">
        <v>74</v>
      </c>
      <c r="B71" s="29">
        <v>35551508</v>
      </c>
      <c r="C71" s="30">
        <v>19173998.280000001</v>
      </c>
      <c r="D71" s="31">
        <v>53.933009761000001</v>
      </c>
      <c r="E71" s="29"/>
      <c r="F71" s="29"/>
      <c r="G71" s="29"/>
    </row>
    <row r="72" spans="1:7" ht="22.5" x14ac:dyDescent="0.2">
      <c r="A72" s="28" t="s">
        <v>75</v>
      </c>
      <c r="B72" s="29">
        <v>3940499</v>
      </c>
      <c r="C72" s="30">
        <v>2443261.79</v>
      </c>
      <c r="D72" s="31">
        <v>62.003867784000001</v>
      </c>
      <c r="E72" s="29">
        <v>3940499</v>
      </c>
      <c r="F72" s="30">
        <v>2443261.79</v>
      </c>
      <c r="G72" s="31">
        <v>62.003867784000001</v>
      </c>
    </row>
    <row r="73" spans="1:7" ht="21" x14ac:dyDescent="0.2">
      <c r="A73" s="24" t="s">
        <v>76</v>
      </c>
      <c r="B73" s="25">
        <v>5605647</v>
      </c>
      <c r="C73" s="26">
        <v>3061346.39</v>
      </c>
      <c r="D73" s="27">
        <v>54.611829643</v>
      </c>
      <c r="E73" s="25"/>
      <c r="F73" s="25"/>
      <c r="G73" s="25"/>
    </row>
    <row r="74" spans="1:7" x14ac:dyDescent="0.2">
      <c r="A74" s="24" t="s">
        <v>77</v>
      </c>
      <c r="B74" s="25">
        <v>107000</v>
      </c>
      <c r="C74" s="26">
        <v>76183.59</v>
      </c>
      <c r="D74" s="27">
        <v>71.199616821999996</v>
      </c>
      <c r="E74" s="25">
        <v>107000</v>
      </c>
      <c r="F74" s="26">
        <v>76183.59</v>
      </c>
      <c r="G74" s="27">
        <v>71.199616821999996</v>
      </c>
    </row>
    <row r="75" spans="1:7" ht="22.5" x14ac:dyDescent="0.2">
      <c r="A75" s="28" t="s">
        <v>78</v>
      </c>
      <c r="B75" s="29">
        <v>107000</v>
      </c>
      <c r="C75" s="30">
        <v>76183.59</v>
      </c>
      <c r="D75" s="31">
        <v>71.199616821999996</v>
      </c>
      <c r="E75" s="29">
        <v>107000</v>
      </c>
      <c r="F75" s="30">
        <v>76183.59</v>
      </c>
      <c r="G75" s="31">
        <v>71.199616821999996</v>
      </c>
    </row>
    <row r="76" spans="1:7" x14ac:dyDescent="0.2">
      <c r="A76" s="24" t="s">
        <v>79</v>
      </c>
      <c r="B76" s="25">
        <v>7287110</v>
      </c>
      <c r="C76" s="26">
        <v>3894651.57</v>
      </c>
      <c r="D76" s="27">
        <v>53.445763409999998</v>
      </c>
      <c r="E76" s="25"/>
      <c r="F76" s="25"/>
      <c r="G76" s="25"/>
    </row>
    <row r="77" spans="1:7" ht="21" x14ac:dyDescent="0.2">
      <c r="A77" s="24" t="s">
        <v>202</v>
      </c>
      <c r="B77" s="25">
        <v>1845452</v>
      </c>
      <c r="C77" s="26">
        <v>993000.71</v>
      </c>
      <c r="D77" s="27">
        <v>53.807994463999997</v>
      </c>
      <c r="E77" s="25"/>
      <c r="F77" s="25"/>
      <c r="G77" s="25"/>
    </row>
    <row r="78" spans="1:7" ht="22.5" x14ac:dyDescent="0.2">
      <c r="A78" s="28" t="s">
        <v>203</v>
      </c>
      <c r="B78" s="29">
        <v>1845452</v>
      </c>
      <c r="C78" s="30">
        <v>993000.71</v>
      </c>
      <c r="D78" s="31">
        <v>53.807994463999997</v>
      </c>
      <c r="E78" s="29"/>
      <c r="F78" s="29"/>
      <c r="G78" s="29"/>
    </row>
    <row r="79" spans="1:7" ht="21" x14ac:dyDescent="0.2">
      <c r="A79" s="24" t="s">
        <v>80</v>
      </c>
      <c r="B79" s="25">
        <v>5686535</v>
      </c>
      <c r="C79" s="26">
        <v>668863.6</v>
      </c>
      <c r="D79" s="27">
        <v>11.762234823</v>
      </c>
      <c r="E79" s="25">
        <v>1464424</v>
      </c>
      <c r="F79" s="26">
        <v>54120</v>
      </c>
      <c r="G79" s="27">
        <v>3.695650986</v>
      </c>
    </row>
    <row r="80" spans="1:7" ht="21" x14ac:dyDescent="0.2">
      <c r="A80" s="24" t="s">
        <v>81</v>
      </c>
      <c r="B80" s="25">
        <v>1857785</v>
      </c>
      <c r="C80" s="26">
        <v>503871.5</v>
      </c>
      <c r="D80" s="27">
        <v>27.122164298000001</v>
      </c>
      <c r="E80" s="25"/>
      <c r="F80" s="25"/>
      <c r="G80" s="25"/>
    </row>
    <row r="81" spans="1:7" x14ac:dyDescent="0.2">
      <c r="A81" s="24" t="s">
        <v>7</v>
      </c>
      <c r="B81" s="25">
        <v>855000</v>
      </c>
      <c r="C81" s="26">
        <v>290464.90000000002</v>
      </c>
      <c r="D81" s="27">
        <v>33.972502923999997</v>
      </c>
      <c r="E81" s="25">
        <v>855000</v>
      </c>
      <c r="F81" s="26">
        <v>290464.90000000002</v>
      </c>
      <c r="G81" s="27">
        <v>33.972502923999997</v>
      </c>
    </row>
    <row r="82" spans="1:7" ht="21" x14ac:dyDescent="0.2">
      <c r="A82" s="24" t="s">
        <v>82</v>
      </c>
      <c r="B82" s="25">
        <v>3266898</v>
      </c>
      <c r="C82" s="26">
        <v>1441916.72</v>
      </c>
      <c r="D82" s="27">
        <v>44.137182121999999</v>
      </c>
      <c r="E82" s="25"/>
      <c r="F82" s="25"/>
      <c r="G82" s="25"/>
    </row>
    <row r="83" spans="1:7" x14ac:dyDescent="0.2">
      <c r="A83" s="24" t="s">
        <v>9</v>
      </c>
      <c r="B83" s="25">
        <v>187239</v>
      </c>
      <c r="C83" s="26">
        <v>129006.45</v>
      </c>
      <c r="D83" s="27">
        <v>68.899347891999994</v>
      </c>
      <c r="E83" s="25">
        <v>187239</v>
      </c>
      <c r="F83" s="26">
        <v>129006.45</v>
      </c>
      <c r="G83" s="27">
        <v>68.899347891999994</v>
      </c>
    </row>
    <row r="84" spans="1:7" ht="21" x14ac:dyDescent="0.2">
      <c r="A84" s="24" t="s">
        <v>83</v>
      </c>
      <c r="B84" s="25">
        <v>22275988</v>
      </c>
      <c r="C84" s="26">
        <v>13230653.84</v>
      </c>
      <c r="D84" s="27">
        <v>59.394240291000003</v>
      </c>
      <c r="E84" s="25">
        <v>7804907</v>
      </c>
      <c r="F84" s="26">
        <v>5355907.8099999996</v>
      </c>
      <c r="G84" s="27">
        <v>68.622314270000004</v>
      </c>
    </row>
    <row r="85" spans="1:7" ht="33.75" x14ac:dyDescent="0.2">
      <c r="A85" s="28" t="s">
        <v>84</v>
      </c>
      <c r="B85" s="29">
        <v>14471081</v>
      </c>
      <c r="C85" s="30">
        <v>7874746.0300000003</v>
      </c>
      <c r="D85" s="31">
        <v>54.417123572000001</v>
      </c>
      <c r="E85" s="29"/>
      <c r="F85" s="29"/>
      <c r="G85" s="29"/>
    </row>
    <row r="86" spans="1:7" ht="33.75" x14ac:dyDescent="0.2">
      <c r="A86" s="28" t="s">
        <v>85</v>
      </c>
      <c r="B86" s="29">
        <v>7804907</v>
      </c>
      <c r="C86" s="30">
        <v>5355907.8099999996</v>
      </c>
      <c r="D86" s="31">
        <v>68.622314270000004</v>
      </c>
      <c r="E86" s="29">
        <v>7804907</v>
      </c>
      <c r="F86" s="30">
        <v>5355907.8099999996</v>
      </c>
      <c r="G86" s="31">
        <v>68.622314270000004</v>
      </c>
    </row>
    <row r="87" spans="1:7" x14ac:dyDescent="0.2">
      <c r="A87" s="24" t="s">
        <v>279</v>
      </c>
      <c r="B87" s="25">
        <v>219275</v>
      </c>
      <c r="C87" s="26">
        <v>147004.96</v>
      </c>
      <c r="D87" s="27">
        <v>67.041368145000007</v>
      </c>
      <c r="E87" s="25"/>
      <c r="F87" s="25"/>
      <c r="G87" s="25"/>
    </row>
    <row r="88" spans="1:7" ht="22.5" x14ac:dyDescent="0.2">
      <c r="A88" s="28" t="s">
        <v>407</v>
      </c>
      <c r="B88" s="29">
        <v>219275</v>
      </c>
      <c r="C88" s="30">
        <v>147004.96</v>
      </c>
      <c r="D88" s="31">
        <v>67.041368145000007</v>
      </c>
      <c r="E88" s="29"/>
      <c r="F88" s="29"/>
      <c r="G88" s="29"/>
    </row>
    <row r="89" spans="1:7" x14ac:dyDescent="0.2">
      <c r="A89" s="24" t="s">
        <v>204</v>
      </c>
      <c r="B89" s="25">
        <v>33673065</v>
      </c>
      <c r="C89" s="26">
        <v>18329089.48</v>
      </c>
      <c r="D89" s="27">
        <v>54.432495170999999</v>
      </c>
      <c r="E89" s="25"/>
      <c r="F89" s="25"/>
      <c r="G89" s="25"/>
    </row>
    <row r="90" spans="1:7" x14ac:dyDescent="0.2">
      <c r="A90" s="28" t="s">
        <v>205</v>
      </c>
      <c r="B90" s="29">
        <v>33673065</v>
      </c>
      <c r="C90" s="30">
        <v>18329089.48</v>
      </c>
      <c r="D90" s="31">
        <v>54.432495170999999</v>
      </c>
      <c r="E90" s="29"/>
      <c r="F90" s="29"/>
      <c r="G90" s="29"/>
    </row>
    <row r="91" spans="1:7" x14ac:dyDescent="0.2">
      <c r="A91" s="24" t="s">
        <v>207</v>
      </c>
      <c r="B91" s="25">
        <v>3342713</v>
      </c>
      <c r="C91" s="26">
        <v>1540063.39</v>
      </c>
      <c r="D91" s="27">
        <v>46.07225897</v>
      </c>
      <c r="E91" s="25"/>
      <c r="F91" s="25"/>
      <c r="G91" s="25"/>
    </row>
    <row r="92" spans="1:7" ht="22.5" x14ac:dyDescent="0.2">
      <c r="A92" s="28" t="s">
        <v>208</v>
      </c>
      <c r="B92" s="29">
        <v>3342713</v>
      </c>
      <c r="C92" s="30">
        <v>1540063.39</v>
      </c>
      <c r="D92" s="31">
        <v>46.07225897</v>
      </c>
      <c r="E92" s="29"/>
      <c r="F92" s="29"/>
      <c r="G92" s="29"/>
    </row>
    <row r="93" spans="1:7" ht="21" x14ac:dyDescent="0.2">
      <c r="A93" s="24" t="s">
        <v>86</v>
      </c>
      <c r="B93" s="25">
        <v>477322</v>
      </c>
      <c r="C93" s="26">
        <v>31825.57</v>
      </c>
      <c r="D93" s="27">
        <v>6.6675263239999998</v>
      </c>
      <c r="E93" s="25">
        <v>31828</v>
      </c>
      <c r="F93" s="26">
        <v>31825.57</v>
      </c>
      <c r="G93" s="27">
        <v>99.992365212999999</v>
      </c>
    </row>
    <row r="94" spans="1:7" ht="22.5" x14ac:dyDescent="0.2">
      <c r="A94" s="28" t="s">
        <v>87</v>
      </c>
      <c r="B94" s="29">
        <v>445494</v>
      </c>
      <c r="C94" s="32">
        <v>0</v>
      </c>
      <c r="D94" s="33">
        <v>0</v>
      </c>
      <c r="E94" s="29"/>
      <c r="F94" s="29"/>
      <c r="G94" s="29"/>
    </row>
    <row r="95" spans="1:7" ht="33.75" x14ac:dyDescent="0.2">
      <c r="A95" s="28" t="s">
        <v>88</v>
      </c>
      <c r="B95" s="29">
        <v>31828</v>
      </c>
      <c r="C95" s="30">
        <v>31825.57</v>
      </c>
      <c r="D95" s="31">
        <v>99.992365212999999</v>
      </c>
      <c r="E95" s="29">
        <v>31828</v>
      </c>
      <c r="F95" s="30">
        <v>31825.57</v>
      </c>
      <c r="G95" s="31">
        <v>99.992365212999999</v>
      </c>
    </row>
    <row r="96" spans="1:7" ht="22.5" x14ac:dyDescent="0.2">
      <c r="A96" s="20" t="s">
        <v>89</v>
      </c>
      <c r="B96" s="21">
        <v>10726337</v>
      </c>
      <c r="C96" s="22">
        <v>4690902.37</v>
      </c>
      <c r="D96" s="23">
        <v>43.732565647000001</v>
      </c>
      <c r="E96" s="21">
        <v>679649</v>
      </c>
      <c r="F96" s="22">
        <v>28554.85</v>
      </c>
      <c r="G96" s="23">
        <v>4.2014113169999998</v>
      </c>
    </row>
    <row r="97" spans="1:7" x14ac:dyDescent="0.2">
      <c r="A97" s="24" t="s">
        <v>90</v>
      </c>
      <c r="B97" s="25">
        <v>4923486</v>
      </c>
      <c r="C97" s="26">
        <v>2506999.5499999998</v>
      </c>
      <c r="D97" s="27">
        <v>50.919197292</v>
      </c>
      <c r="E97" s="25"/>
      <c r="F97" s="25"/>
      <c r="G97" s="25"/>
    </row>
    <row r="98" spans="1:7" ht="21" x14ac:dyDescent="0.2">
      <c r="A98" s="24" t="s">
        <v>91</v>
      </c>
      <c r="B98" s="25">
        <v>17000</v>
      </c>
      <c r="C98" s="36">
        <v>0</v>
      </c>
      <c r="D98" s="37">
        <v>0</v>
      </c>
      <c r="E98" s="25">
        <v>17000</v>
      </c>
      <c r="F98" s="36">
        <v>0</v>
      </c>
      <c r="G98" s="37">
        <v>0</v>
      </c>
    </row>
    <row r="99" spans="1:7" x14ac:dyDescent="0.2">
      <c r="A99" s="24" t="s">
        <v>8</v>
      </c>
      <c r="B99" s="25">
        <v>461070</v>
      </c>
      <c r="C99" s="26">
        <v>83314.44</v>
      </c>
      <c r="D99" s="27">
        <v>18.069802849999999</v>
      </c>
      <c r="E99" s="25">
        <v>217604</v>
      </c>
      <c r="F99" s="36">
        <v>0</v>
      </c>
      <c r="G99" s="37">
        <v>0</v>
      </c>
    </row>
    <row r="100" spans="1:7" ht="21" x14ac:dyDescent="0.2">
      <c r="A100" s="24" t="s">
        <v>92</v>
      </c>
      <c r="B100" s="25">
        <v>1114949</v>
      </c>
      <c r="C100" s="26">
        <v>722007</v>
      </c>
      <c r="D100" s="27">
        <v>64.756953009</v>
      </c>
      <c r="E100" s="25"/>
      <c r="F100" s="25"/>
      <c r="G100" s="25"/>
    </row>
    <row r="101" spans="1:7" x14ac:dyDescent="0.2">
      <c r="A101" s="24" t="s">
        <v>93</v>
      </c>
      <c r="B101" s="25">
        <v>255646</v>
      </c>
      <c r="C101" s="36">
        <v>0</v>
      </c>
      <c r="D101" s="37">
        <v>0</v>
      </c>
      <c r="E101" s="25">
        <v>255646</v>
      </c>
      <c r="F101" s="36">
        <v>0</v>
      </c>
      <c r="G101" s="37">
        <v>0</v>
      </c>
    </row>
    <row r="102" spans="1:7" ht="31.5" x14ac:dyDescent="0.2">
      <c r="A102" s="24" t="s">
        <v>94</v>
      </c>
      <c r="B102" s="25">
        <v>265195</v>
      </c>
      <c r="C102" s="26">
        <v>69279.929999999993</v>
      </c>
      <c r="D102" s="27">
        <v>26.124146382999999</v>
      </c>
      <c r="E102" s="25">
        <v>151000</v>
      </c>
      <c r="F102" s="26">
        <v>14454.85</v>
      </c>
      <c r="G102" s="27">
        <v>9.5727483440000007</v>
      </c>
    </row>
    <row r="103" spans="1:7" x14ac:dyDescent="0.2">
      <c r="A103" s="24" t="s">
        <v>95</v>
      </c>
      <c r="B103" s="25">
        <v>316816</v>
      </c>
      <c r="C103" s="26">
        <v>104298.31</v>
      </c>
      <c r="D103" s="27">
        <v>32.920783673000003</v>
      </c>
      <c r="E103" s="25">
        <v>38399</v>
      </c>
      <c r="F103" s="26">
        <v>14100</v>
      </c>
      <c r="G103" s="27">
        <v>36.719706242000001</v>
      </c>
    </row>
    <row r="104" spans="1:7" ht="21" x14ac:dyDescent="0.2">
      <c r="A104" s="24" t="s">
        <v>96</v>
      </c>
      <c r="B104" s="25">
        <v>558424</v>
      </c>
      <c r="C104" s="26">
        <v>202760.97</v>
      </c>
      <c r="D104" s="27">
        <v>36.309501382000001</v>
      </c>
      <c r="E104" s="25"/>
      <c r="F104" s="25"/>
      <c r="G104" s="25"/>
    </row>
    <row r="105" spans="1:7" x14ac:dyDescent="0.2">
      <c r="A105" s="28" t="s">
        <v>97</v>
      </c>
      <c r="B105" s="29">
        <v>200000</v>
      </c>
      <c r="C105" s="30">
        <v>67184</v>
      </c>
      <c r="D105" s="31">
        <v>33.591999999999999</v>
      </c>
      <c r="E105" s="29"/>
      <c r="F105" s="29"/>
      <c r="G105" s="29"/>
    </row>
    <row r="106" spans="1:7" x14ac:dyDescent="0.2">
      <c r="A106" s="28" t="s">
        <v>98</v>
      </c>
      <c r="B106" s="29">
        <v>108424</v>
      </c>
      <c r="C106" s="30">
        <v>9801</v>
      </c>
      <c r="D106" s="31">
        <v>9.039511547</v>
      </c>
      <c r="E106" s="29"/>
      <c r="F106" s="29"/>
      <c r="G106" s="29"/>
    </row>
    <row r="107" spans="1:7" x14ac:dyDescent="0.2">
      <c r="A107" s="28" t="s">
        <v>99</v>
      </c>
      <c r="B107" s="29">
        <v>250000</v>
      </c>
      <c r="C107" s="30">
        <v>125775.97</v>
      </c>
      <c r="D107" s="31">
        <v>50.310388000000003</v>
      </c>
      <c r="E107" s="29"/>
      <c r="F107" s="29"/>
      <c r="G107" s="29"/>
    </row>
    <row r="108" spans="1:7" ht="21" x14ac:dyDescent="0.2">
      <c r="A108" s="24" t="s">
        <v>100</v>
      </c>
      <c r="B108" s="25">
        <v>1354591</v>
      </c>
      <c r="C108" s="26">
        <v>792471.82</v>
      </c>
      <c r="D108" s="27">
        <v>58.502663904000002</v>
      </c>
      <c r="E108" s="25"/>
      <c r="F108" s="25"/>
      <c r="G108" s="25"/>
    </row>
    <row r="109" spans="1:7" x14ac:dyDescent="0.2">
      <c r="A109" s="28" t="s">
        <v>101</v>
      </c>
      <c r="B109" s="29">
        <v>562350</v>
      </c>
      <c r="C109" s="30">
        <v>181409.9</v>
      </c>
      <c r="D109" s="31">
        <v>32.259251356</v>
      </c>
      <c r="E109" s="29"/>
      <c r="F109" s="29"/>
      <c r="G109" s="29"/>
    </row>
    <row r="110" spans="1:7" ht="22.5" x14ac:dyDescent="0.2">
      <c r="A110" s="28" t="s">
        <v>102</v>
      </c>
      <c r="B110" s="29">
        <v>792241</v>
      </c>
      <c r="C110" s="30">
        <v>611061.92000000004</v>
      </c>
      <c r="D110" s="31">
        <v>77.130812466999998</v>
      </c>
      <c r="E110" s="29"/>
      <c r="F110" s="29"/>
      <c r="G110" s="29"/>
    </row>
    <row r="111" spans="1:7" ht="31.5" x14ac:dyDescent="0.2">
      <c r="A111" s="24" t="s">
        <v>103</v>
      </c>
      <c r="B111" s="25">
        <v>1459160</v>
      </c>
      <c r="C111" s="26">
        <v>209770.35</v>
      </c>
      <c r="D111" s="27">
        <v>14.376103375</v>
      </c>
      <c r="E111" s="25"/>
      <c r="F111" s="25"/>
      <c r="G111" s="25"/>
    </row>
    <row r="112" spans="1:7" x14ac:dyDescent="0.2">
      <c r="A112" s="19" t="s">
        <v>104</v>
      </c>
      <c r="B112" s="16">
        <v>27016642</v>
      </c>
      <c r="C112" s="17">
        <v>13521936.32</v>
      </c>
      <c r="D112" s="18">
        <v>50.050396048000003</v>
      </c>
      <c r="E112" s="16">
        <v>10690592</v>
      </c>
      <c r="F112" s="17">
        <v>5844587.6299999999</v>
      </c>
      <c r="G112" s="18">
        <v>54.670383360999999</v>
      </c>
    </row>
    <row r="113" spans="1:7" x14ac:dyDescent="0.2">
      <c r="A113" s="20" t="s">
        <v>105</v>
      </c>
      <c r="B113" s="21">
        <v>1611458</v>
      </c>
      <c r="C113" s="22">
        <v>672223.87</v>
      </c>
      <c r="D113" s="23">
        <v>41.715258480000003</v>
      </c>
      <c r="E113" s="21">
        <v>1611458</v>
      </c>
      <c r="F113" s="22">
        <v>672223.87</v>
      </c>
      <c r="G113" s="23">
        <v>41.715258480000003</v>
      </c>
    </row>
    <row r="114" spans="1:7" ht="21" x14ac:dyDescent="0.2">
      <c r="A114" s="24" t="s">
        <v>291</v>
      </c>
      <c r="B114" s="25">
        <v>20000</v>
      </c>
      <c r="C114" s="36">
        <v>0</v>
      </c>
      <c r="D114" s="37">
        <v>0</v>
      </c>
      <c r="E114" s="25">
        <v>20000</v>
      </c>
      <c r="F114" s="36">
        <v>0</v>
      </c>
      <c r="G114" s="37">
        <v>0</v>
      </c>
    </row>
    <row r="115" spans="1:7" ht="21" x14ac:dyDescent="0.2">
      <c r="A115" s="24" t="s">
        <v>106</v>
      </c>
      <c r="B115" s="25">
        <v>1591458</v>
      </c>
      <c r="C115" s="26">
        <v>672223.87</v>
      </c>
      <c r="D115" s="27">
        <v>42.239497995000001</v>
      </c>
      <c r="E115" s="25">
        <v>1591458</v>
      </c>
      <c r="F115" s="26">
        <v>672223.87</v>
      </c>
      <c r="G115" s="27">
        <v>42.239497995000001</v>
      </c>
    </row>
    <row r="116" spans="1:7" ht="22.5" x14ac:dyDescent="0.2">
      <c r="A116" s="28" t="s">
        <v>106</v>
      </c>
      <c r="B116" s="29">
        <v>1591458</v>
      </c>
      <c r="C116" s="30">
        <v>672223.87</v>
      </c>
      <c r="D116" s="31">
        <v>42.239497995000001</v>
      </c>
      <c r="E116" s="29">
        <v>1591458</v>
      </c>
      <c r="F116" s="30">
        <v>672223.87</v>
      </c>
      <c r="G116" s="31">
        <v>42.239497995000001</v>
      </c>
    </row>
    <row r="117" spans="1:7" x14ac:dyDescent="0.2">
      <c r="A117" s="20" t="s">
        <v>107</v>
      </c>
      <c r="B117" s="21">
        <v>15599155</v>
      </c>
      <c r="C117" s="22">
        <v>7497368.0999999996</v>
      </c>
      <c r="D117" s="23">
        <v>48.062655317000001</v>
      </c>
      <c r="E117" s="21">
        <v>989667</v>
      </c>
      <c r="F117" s="22">
        <v>678006.09</v>
      </c>
      <c r="G117" s="23">
        <v>68.508507406999996</v>
      </c>
    </row>
    <row r="118" spans="1:7" ht="31.5" x14ac:dyDescent="0.2">
      <c r="A118" s="24" t="s">
        <v>108</v>
      </c>
      <c r="B118" s="25">
        <v>8000</v>
      </c>
      <c r="C118" s="36">
        <v>0</v>
      </c>
      <c r="D118" s="37">
        <v>0</v>
      </c>
      <c r="E118" s="25">
        <v>8000</v>
      </c>
      <c r="F118" s="36">
        <v>0</v>
      </c>
      <c r="G118" s="37">
        <v>0</v>
      </c>
    </row>
    <row r="119" spans="1:7" ht="21" x14ac:dyDescent="0.2">
      <c r="A119" s="24" t="s">
        <v>111</v>
      </c>
      <c r="B119" s="25">
        <v>673835</v>
      </c>
      <c r="C119" s="26">
        <v>598738.84</v>
      </c>
      <c r="D119" s="27">
        <v>88.855408222999998</v>
      </c>
      <c r="E119" s="25">
        <v>647650</v>
      </c>
      <c r="F119" s="26">
        <v>575618.38</v>
      </c>
      <c r="G119" s="27">
        <v>88.878002007000006</v>
      </c>
    </row>
    <row r="120" spans="1:7" ht="21" x14ac:dyDescent="0.2">
      <c r="A120" s="24" t="s">
        <v>112</v>
      </c>
      <c r="B120" s="25">
        <v>9362467</v>
      </c>
      <c r="C120" s="26">
        <v>4214859.67</v>
      </c>
      <c r="D120" s="27">
        <v>45.018686528000003</v>
      </c>
      <c r="E120" s="25"/>
      <c r="F120" s="25"/>
      <c r="G120" s="25"/>
    </row>
    <row r="121" spans="1:7" ht="31.5" x14ac:dyDescent="0.2">
      <c r="A121" s="24" t="s">
        <v>113</v>
      </c>
      <c r="B121" s="25">
        <v>3457042</v>
      </c>
      <c r="C121" s="26">
        <v>1732071.07</v>
      </c>
      <c r="D121" s="27">
        <v>50.102690971000001</v>
      </c>
      <c r="E121" s="25"/>
      <c r="F121" s="25"/>
      <c r="G121" s="25"/>
    </row>
    <row r="122" spans="1:7" ht="31.5" x14ac:dyDescent="0.2">
      <c r="A122" s="24" t="s">
        <v>114</v>
      </c>
      <c r="B122" s="25">
        <v>376298</v>
      </c>
      <c r="C122" s="26">
        <v>179297.51</v>
      </c>
      <c r="D122" s="27">
        <v>47.647744607</v>
      </c>
      <c r="E122" s="25"/>
      <c r="F122" s="25"/>
      <c r="G122" s="25"/>
    </row>
    <row r="123" spans="1:7" ht="21" x14ac:dyDescent="0.2">
      <c r="A123" s="24" t="s">
        <v>115</v>
      </c>
      <c r="B123" s="25">
        <v>383017</v>
      </c>
      <c r="C123" s="26">
        <v>111996.51</v>
      </c>
      <c r="D123" s="27">
        <v>29.24061073</v>
      </c>
      <c r="E123" s="25">
        <v>334017</v>
      </c>
      <c r="F123" s="26">
        <v>102387.71</v>
      </c>
      <c r="G123" s="27">
        <v>30.653442789</v>
      </c>
    </row>
    <row r="124" spans="1:7" x14ac:dyDescent="0.2">
      <c r="A124" s="24" t="s">
        <v>116</v>
      </c>
      <c r="B124" s="25">
        <v>1317496</v>
      </c>
      <c r="C124" s="26">
        <v>660404.5</v>
      </c>
      <c r="D124" s="27">
        <v>50.125730932000003</v>
      </c>
      <c r="E124" s="25"/>
      <c r="F124" s="25"/>
      <c r="G124" s="25"/>
    </row>
    <row r="125" spans="1:7" x14ac:dyDescent="0.2">
      <c r="A125" s="28" t="s">
        <v>117</v>
      </c>
      <c r="B125" s="29">
        <v>489496</v>
      </c>
      <c r="C125" s="30">
        <v>313638.5</v>
      </c>
      <c r="D125" s="31">
        <v>64.073761583000007</v>
      </c>
      <c r="E125" s="29"/>
      <c r="F125" s="29"/>
      <c r="G125" s="29"/>
    </row>
    <row r="126" spans="1:7" x14ac:dyDescent="0.2">
      <c r="A126" s="28" t="s">
        <v>118</v>
      </c>
      <c r="B126" s="29">
        <v>828000</v>
      </c>
      <c r="C126" s="30">
        <v>346766</v>
      </c>
      <c r="D126" s="31">
        <v>41.879951691000002</v>
      </c>
      <c r="E126" s="29"/>
      <c r="F126" s="29"/>
      <c r="G126" s="29"/>
    </row>
    <row r="127" spans="1:7" x14ac:dyDescent="0.2">
      <c r="A127" s="24" t="s">
        <v>119</v>
      </c>
      <c r="B127" s="25">
        <v>21000</v>
      </c>
      <c r="C127" s="36">
        <v>0</v>
      </c>
      <c r="D127" s="37">
        <v>0</v>
      </c>
      <c r="E127" s="25"/>
      <c r="F127" s="25"/>
      <c r="G127" s="25"/>
    </row>
    <row r="128" spans="1:7" ht="22.5" x14ac:dyDescent="0.2">
      <c r="A128" s="20" t="s">
        <v>120</v>
      </c>
      <c r="B128" s="21">
        <v>9806029</v>
      </c>
      <c r="C128" s="22">
        <v>5352344.3499999996</v>
      </c>
      <c r="D128" s="23">
        <v>54.582179494000002</v>
      </c>
      <c r="E128" s="21">
        <v>8089467</v>
      </c>
      <c r="F128" s="22">
        <v>4494357.67</v>
      </c>
      <c r="G128" s="23">
        <v>55.558143324</v>
      </c>
    </row>
    <row r="129" spans="1:7" x14ac:dyDescent="0.2">
      <c r="A129" s="24" t="s">
        <v>121</v>
      </c>
      <c r="B129" s="25">
        <v>1636809</v>
      </c>
      <c r="C129" s="26">
        <v>826024.62</v>
      </c>
      <c r="D129" s="27">
        <v>50.465547293999997</v>
      </c>
      <c r="E129" s="25"/>
      <c r="F129" s="36">
        <v>0</v>
      </c>
      <c r="G129" s="41" t="s">
        <v>4</v>
      </c>
    </row>
    <row r="130" spans="1:7" ht="21" x14ac:dyDescent="0.2">
      <c r="A130" s="24" t="s">
        <v>122</v>
      </c>
      <c r="B130" s="25">
        <v>6727328</v>
      </c>
      <c r="C130" s="26">
        <v>3799478.02</v>
      </c>
      <c r="D130" s="27">
        <v>56.478263286999997</v>
      </c>
      <c r="E130" s="25">
        <v>6727328</v>
      </c>
      <c r="F130" s="26">
        <v>3799478.02</v>
      </c>
      <c r="G130" s="27">
        <v>56.478263286999997</v>
      </c>
    </row>
    <row r="131" spans="1:7" x14ac:dyDescent="0.2">
      <c r="A131" s="24" t="s">
        <v>123</v>
      </c>
      <c r="B131" s="25">
        <v>1270724</v>
      </c>
      <c r="C131" s="26">
        <v>651539.97</v>
      </c>
      <c r="D131" s="27">
        <v>51.273130121000001</v>
      </c>
      <c r="E131" s="25">
        <v>1270724</v>
      </c>
      <c r="F131" s="26">
        <v>651539.97</v>
      </c>
      <c r="G131" s="27">
        <v>51.273130121000001</v>
      </c>
    </row>
    <row r="132" spans="1:7" ht="42" x14ac:dyDescent="0.2">
      <c r="A132" s="24" t="s">
        <v>124</v>
      </c>
      <c r="B132" s="25">
        <v>171168</v>
      </c>
      <c r="C132" s="26">
        <v>75301.740000000005</v>
      </c>
      <c r="D132" s="27">
        <v>43.992884183999998</v>
      </c>
      <c r="E132" s="25">
        <v>91415</v>
      </c>
      <c r="F132" s="26">
        <v>43339.68</v>
      </c>
      <c r="G132" s="27">
        <v>47.409812393999999</v>
      </c>
    </row>
    <row r="133" spans="1:7" ht="22.5" x14ac:dyDescent="0.2">
      <c r="A133" s="19" t="s">
        <v>125</v>
      </c>
      <c r="B133" s="16">
        <v>9413132</v>
      </c>
      <c r="C133" s="17">
        <v>4051884.57</v>
      </c>
      <c r="D133" s="18">
        <v>43.045020190999999</v>
      </c>
      <c r="E133" s="16">
        <v>9413132</v>
      </c>
      <c r="F133" s="17">
        <v>4051884.57</v>
      </c>
      <c r="G133" s="18">
        <v>43.045020190999999</v>
      </c>
    </row>
    <row r="134" spans="1:7" x14ac:dyDescent="0.2">
      <c r="A134" s="20" t="s">
        <v>126</v>
      </c>
      <c r="B134" s="21">
        <v>1293634</v>
      </c>
      <c r="C134" s="22">
        <v>356655.24</v>
      </c>
      <c r="D134" s="23">
        <v>27.570026762000001</v>
      </c>
      <c r="E134" s="21">
        <v>1293634</v>
      </c>
      <c r="F134" s="22">
        <v>356655.24</v>
      </c>
      <c r="G134" s="23">
        <v>27.570026762000001</v>
      </c>
    </row>
    <row r="135" spans="1:7" x14ac:dyDescent="0.2">
      <c r="A135" s="24" t="s">
        <v>127</v>
      </c>
      <c r="B135" s="25">
        <v>1293634</v>
      </c>
      <c r="C135" s="26">
        <v>356655.24</v>
      </c>
      <c r="D135" s="27">
        <v>27.570026762000001</v>
      </c>
      <c r="E135" s="25">
        <v>1293634</v>
      </c>
      <c r="F135" s="26">
        <v>356655.24</v>
      </c>
      <c r="G135" s="27">
        <v>27.570026762000001</v>
      </c>
    </row>
    <row r="136" spans="1:7" x14ac:dyDescent="0.2">
      <c r="A136" s="20" t="s">
        <v>129</v>
      </c>
      <c r="B136" s="21">
        <v>8009497</v>
      </c>
      <c r="C136" s="22">
        <v>3677596</v>
      </c>
      <c r="D136" s="23">
        <v>45.915442630000001</v>
      </c>
      <c r="E136" s="21">
        <v>8009497</v>
      </c>
      <c r="F136" s="22">
        <v>3677596</v>
      </c>
      <c r="G136" s="23">
        <v>45.915442630000001</v>
      </c>
    </row>
    <row r="137" spans="1:7" ht="21" x14ac:dyDescent="0.2">
      <c r="A137" s="24" t="s">
        <v>130</v>
      </c>
      <c r="B137" s="25">
        <v>4470800</v>
      </c>
      <c r="C137" s="26">
        <v>2000000</v>
      </c>
      <c r="D137" s="27">
        <v>44.734723092000003</v>
      </c>
      <c r="E137" s="25">
        <v>4470800</v>
      </c>
      <c r="F137" s="26">
        <v>2000000</v>
      </c>
      <c r="G137" s="27">
        <v>44.734723092000003</v>
      </c>
    </row>
    <row r="138" spans="1:7" x14ac:dyDescent="0.2">
      <c r="A138" s="28" t="s">
        <v>430</v>
      </c>
      <c r="B138" s="29">
        <v>4470800</v>
      </c>
      <c r="C138" s="30">
        <v>2000000</v>
      </c>
      <c r="D138" s="31">
        <v>44.734723092000003</v>
      </c>
      <c r="E138" s="29">
        <v>4470800</v>
      </c>
      <c r="F138" s="30">
        <v>2000000</v>
      </c>
      <c r="G138" s="31">
        <v>44.734723092000003</v>
      </c>
    </row>
    <row r="139" spans="1:7" ht="21" x14ac:dyDescent="0.2">
      <c r="A139" s="24" t="s">
        <v>132</v>
      </c>
      <c r="B139" s="25">
        <v>3538697</v>
      </c>
      <c r="C139" s="26">
        <v>1677596</v>
      </c>
      <c r="D139" s="27">
        <v>47.407167100999999</v>
      </c>
      <c r="E139" s="25">
        <v>3538697</v>
      </c>
      <c r="F139" s="26">
        <v>1677596</v>
      </c>
      <c r="G139" s="27">
        <v>47.407167100999999</v>
      </c>
    </row>
    <row r="140" spans="1:7" x14ac:dyDescent="0.2">
      <c r="A140" s="28" t="s">
        <v>441</v>
      </c>
      <c r="B140" s="29">
        <v>3538697</v>
      </c>
      <c r="C140" s="30">
        <v>1677596</v>
      </c>
      <c r="D140" s="31">
        <v>47.407167100999999</v>
      </c>
      <c r="E140" s="29">
        <v>3538697</v>
      </c>
      <c r="F140" s="30">
        <v>1677596</v>
      </c>
      <c r="G140" s="31">
        <v>47.407167100999999</v>
      </c>
    </row>
    <row r="141" spans="1:7" x14ac:dyDescent="0.2">
      <c r="A141" s="20" t="s">
        <v>134</v>
      </c>
      <c r="B141" s="21">
        <v>110001</v>
      </c>
      <c r="C141" s="22">
        <v>17633.330000000002</v>
      </c>
      <c r="D141" s="23">
        <v>16.030154271000001</v>
      </c>
      <c r="E141" s="21">
        <v>110001</v>
      </c>
      <c r="F141" s="22">
        <v>17633.330000000002</v>
      </c>
      <c r="G141" s="23">
        <v>16.030154271000001</v>
      </c>
    </row>
    <row r="142" spans="1:7" ht="21" x14ac:dyDescent="0.2">
      <c r="A142" s="24" t="s">
        <v>135</v>
      </c>
      <c r="B142" s="25">
        <v>110001</v>
      </c>
      <c r="C142" s="26">
        <v>17633.330000000002</v>
      </c>
      <c r="D142" s="27">
        <v>16.030154271000001</v>
      </c>
      <c r="E142" s="25">
        <v>110001</v>
      </c>
      <c r="F142" s="26">
        <v>17633.330000000002</v>
      </c>
      <c r="G142" s="27">
        <v>16.030154271000001</v>
      </c>
    </row>
    <row r="143" spans="1:7" x14ac:dyDescent="0.2">
      <c r="A143" s="19" t="s">
        <v>136</v>
      </c>
      <c r="B143" s="16">
        <v>4531277</v>
      </c>
      <c r="C143" s="17">
        <v>2036182.99</v>
      </c>
      <c r="D143" s="18">
        <v>44.936184435000001</v>
      </c>
      <c r="E143" s="16">
        <v>4531277</v>
      </c>
      <c r="F143" s="17">
        <v>2036182.99</v>
      </c>
      <c r="G143" s="18">
        <v>44.936184435000001</v>
      </c>
    </row>
    <row r="144" spans="1:7" x14ac:dyDescent="0.2">
      <c r="A144" s="20" t="s">
        <v>137</v>
      </c>
      <c r="B144" s="21">
        <v>305000</v>
      </c>
      <c r="C144" s="22">
        <v>162624</v>
      </c>
      <c r="D144" s="23">
        <v>53.319344262000001</v>
      </c>
      <c r="E144" s="21">
        <v>305000</v>
      </c>
      <c r="F144" s="22">
        <v>162624</v>
      </c>
      <c r="G144" s="23">
        <v>53.319344262000001</v>
      </c>
    </row>
    <row r="145" spans="1:7" x14ac:dyDescent="0.2">
      <c r="A145" s="24" t="s">
        <v>138</v>
      </c>
      <c r="B145" s="25">
        <v>305000</v>
      </c>
      <c r="C145" s="26">
        <v>162624</v>
      </c>
      <c r="D145" s="27">
        <v>53.319344262000001</v>
      </c>
      <c r="E145" s="25">
        <v>305000</v>
      </c>
      <c r="F145" s="26">
        <v>162624</v>
      </c>
      <c r="G145" s="27">
        <v>53.319344262000001</v>
      </c>
    </row>
    <row r="146" spans="1:7" x14ac:dyDescent="0.2">
      <c r="A146" s="20" t="s">
        <v>139</v>
      </c>
      <c r="B146" s="21">
        <v>4226277</v>
      </c>
      <c r="C146" s="22">
        <v>1873558.99</v>
      </c>
      <c r="D146" s="23">
        <v>44.331192442000003</v>
      </c>
      <c r="E146" s="21">
        <v>4226277</v>
      </c>
      <c r="F146" s="22">
        <v>1873558.99</v>
      </c>
      <c r="G146" s="23">
        <v>44.331192442000003</v>
      </c>
    </row>
    <row r="147" spans="1:7" x14ac:dyDescent="0.2">
      <c r="A147" s="24" t="s">
        <v>140</v>
      </c>
      <c r="B147" s="25">
        <v>181300</v>
      </c>
      <c r="C147" s="26">
        <v>61512</v>
      </c>
      <c r="D147" s="27">
        <v>33.928295642999998</v>
      </c>
      <c r="E147" s="25">
        <v>181300</v>
      </c>
      <c r="F147" s="26">
        <v>61512</v>
      </c>
      <c r="G147" s="27">
        <v>33.928295642999998</v>
      </c>
    </row>
    <row r="148" spans="1:7" ht="31.5" x14ac:dyDescent="0.2">
      <c r="A148" s="24" t="s">
        <v>141</v>
      </c>
      <c r="B148" s="25">
        <v>793990</v>
      </c>
      <c r="C148" s="26">
        <v>293763.23</v>
      </c>
      <c r="D148" s="27">
        <v>36.998353883999997</v>
      </c>
      <c r="E148" s="25">
        <v>793990</v>
      </c>
      <c r="F148" s="26">
        <v>293763.23</v>
      </c>
      <c r="G148" s="27">
        <v>36.998353883999997</v>
      </c>
    </row>
    <row r="149" spans="1:7" ht="21" x14ac:dyDescent="0.2">
      <c r="A149" s="24" t="s">
        <v>142</v>
      </c>
      <c r="B149" s="25">
        <v>68900</v>
      </c>
      <c r="C149" s="26">
        <v>27680</v>
      </c>
      <c r="D149" s="27">
        <v>40.174165457000001</v>
      </c>
      <c r="E149" s="25">
        <v>68900</v>
      </c>
      <c r="F149" s="26">
        <v>27680</v>
      </c>
      <c r="G149" s="27">
        <v>40.174165457000001</v>
      </c>
    </row>
    <row r="150" spans="1:7" ht="21" x14ac:dyDescent="0.2">
      <c r="A150" s="24" t="s">
        <v>143</v>
      </c>
      <c r="B150" s="25">
        <v>3182087</v>
      </c>
      <c r="C150" s="26">
        <v>1490603.76</v>
      </c>
      <c r="D150" s="27">
        <v>46.843589129000001</v>
      </c>
      <c r="E150" s="25">
        <v>3182087</v>
      </c>
      <c r="F150" s="26">
        <v>1490603.76</v>
      </c>
      <c r="G150" s="27">
        <v>46.843589129000001</v>
      </c>
    </row>
    <row r="151" spans="1:7" x14ac:dyDescent="0.2">
      <c r="A151" s="28" t="s">
        <v>446</v>
      </c>
      <c r="B151" s="29">
        <v>3182087</v>
      </c>
      <c r="C151" s="30">
        <v>1490603.76</v>
      </c>
      <c r="D151" s="31">
        <v>46.843589129000001</v>
      </c>
      <c r="E151" s="29">
        <v>3182087</v>
      </c>
      <c r="F151" s="30">
        <v>1490603.76</v>
      </c>
      <c r="G151" s="31">
        <v>46.843589129000001</v>
      </c>
    </row>
    <row r="152" spans="1:7" ht="22.5" x14ac:dyDescent="0.2">
      <c r="A152" s="19" t="s">
        <v>145</v>
      </c>
      <c r="B152" s="16">
        <v>436600</v>
      </c>
      <c r="C152" s="17">
        <v>155659.29999999999</v>
      </c>
      <c r="D152" s="18">
        <v>35.652611086</v>
      </c>
      <c r="E152" s="16">
        <v>436600</v>
      </c>
      <c r="F152" s="17">
        <v>155659.29999999999</v>
      </c>
      <c r="G152" s="18">
        <v>35.652611086</v>
      </c>
    </row>
    <row r="153" spans="1:7" x14ac:dyDescent="0.2">
      <c r="A153" s="20" t="s">
        <v>146</v>
      </c>
      <c r="B153" s="21">
        <v>336600</v>
      </c>
      <c r="C153" s="22">
        <v>139863.29999999999</v>
      </c>
      <c r="D153" s="23">
        <v>41.551782531000001</v>
      </c>
      <c r="E153" s="21">
        <v>336600</v>
      </c>
      <c r="F153" s="22">
        <v>139863.29999999999</v>
      </c>
      <c r="G153" s="23">
        <v>41.551782531000001</v>
      </c>
    </row>
    <row r="154" spans="1:7" x14ac:dyDescent="0.2">
      <c r="A154" s="24" t="s">
        <v>147</v>
      </c>
      <c r="B154" s="25">
        <v>246500</v>
      </c>
      <c r="C154" s="26">
        <v>139863.29999999999</v>
      </c>
      <c r="D154" s="27">
        <v>56.739675456000001</v>
      </c>
      <c r="E154" s="25">
        <v>246500</v>
      </c>
      <c r="F154" s="26">
        <v>139863.29999999999</v>
      </c>
      <c r="G154" s="27">
        <v>56.739675456000001</v>
      </c>
    </row>
    <row r="155" spans="1:7" x14ac:dyDescent="0.2">
      <c r="A155" s="28" t="s">
        <v>149</v>
      </c>
      <c r="B155" s="29">
        <v>51500</v>
      </c>
      <c r="C155" s="32">
        <v>0</v>
      </c>
      <c r="D155" s="33">
        <v>0</v>
      </c>
      <c r="E155" s="29">
        <v>51500</v>
      </c>
      <c r="F155" s="32">
        <v>0</v>
      </c>
      <c r="G155" s="33">
        <v>0</v>
      </c>
    </row>
    <row r="156" spans="1:7" ht="22.5" x14ac:dyDescent="0.2">
      <c r="A156" s="28" t="s">
        <v>150</v>
      </c>
      <c r="B156" s="29">
        <v>195000</v>
      </c>
      <c r="C156" s="30">
        <v>139863.29999999999</v>
      </c>
      <c r="D156" s="31">
        <v>71.724769230999996</v>
      </c>
      <c r="E156" s="29">
        <v>195000</v>
      </c>
      <c r="F156" s="30">
        <v>139863.29999999999</v>
      </c>
      <c r="G156" s="31">
        <v>71.724769230999996</v>
      </c>
    </row>
    <row r="157" spans="1:7" x14ac:dyDescent="0.2">
      <c r="A157" s="24" t="s">
        <v>153</v>
      </c>
      <c r="B157" s="25">
        <v>90100</v>
      </c>
      <c r="C157" s="36">
        <v>0</v>
      </c>
      <c r="D157" s="37">
        <v>0</v>
      </c>
      <c r="E157" s="25">
        <v>90100</v>
      </c>
      <c r="F157" s="36">
        <v>0</v>
      </c>
      <c r="G157" s="37">
        <v>0</v>
      </c>
    </row>
    <row r="158" spans="1:7" x14ac:dyDescent="0.2">
      <c r="A158" s="20" t="s">
        <v>154</v>
      </c>
      <c r="B158" s="21">
        <v>100000</v>
      </c>
      <c r="C158" s="22">
        <v>15796</v>
      </c>
      <c r="D158" s="23">
        <v>15.795999999999999</v>
      </c>
      <c r="E158" s="21">
        <v>100000</v>
      </c>
      <c r="F158" s="22">
        <v>15796</v>
      </c>
      <c r="G158" s="23">
        <v>15.795999999999999</v>
      </c>
    </row>
    <row r="159" spans="1:7" x14ac:dyDescent="0.2">
      <c r="A159" s="24" t="s">
        <v>155</v>
      </c>
      <c r="B159" s="25">
        <v>100000</v>
      </c>
      <c r="C159" s="26">
        <v>15796</v>
      </c>
      <c r="D159" s="27">
        <v>15.795999999999999</v>
      </c>
      <c r="E159" s="25">
        <v>100000</v>
      </c>
      <c r="F159" s="26">
        <v>15796</v>
      </c>
      <c r="G159" s="27">
        <v>15.795999999999999</v>
      </c>
    </row>
    <row r="160" spans="1:7" x14ac:dyDescent="0.2">
      <c r="A160" s="19" t="s">
        <v>156</v>
      </c>
      <c r="B160" s="16">
        <v>33023450</v>
      </c>
      <c r="C160" s="17">
        <v>15546190.99</v>
      </c>
      <c r="D160" s="18">
        <v>47.076217022000002</v>
      </c>
      <c r="E160" s="16">
        <v>33023450</v>
      </c>
      <c r="F160" s="17">
        <v>15546190.99</v>
      </c>
      <c r="G160" s="18">
        <v>47.076217022000002</v>
      </c>
    </row>
    <row r="161" spans="1:7" x14ac:dyDescent="0.2">
      <c r="A161" s="20" t="s">
        <v>157</v>
      </c>
      <c r="B161" s="21">
        <v>31969965</v>
      </c>
      <c r="C161" s="22">
        <v>14849726.6</v>
      </c>
      <c r="D161" s="23">
        <v>46.448992359000002</v>
      </c>
      <c r="E161" s="21">
        <v>31969965</v>
      </c>
      <c r="F161" s="22">
        <v>14849726.6</v>
      </c>
      <c r="G161" s="23">
        <v>46.448992359000002</v>
      </c>
    </row>
    <row r="162" spans="1:7" x14ac:dyDescent="0.2">
      <c r="A162" s="24" t="s">
        <v>158</v>
      </c>
      <c r="B162" s="25">
        <v>28245529</v>
      </c>
      <c r="C162" s="26">
        <v>13556024.35</v>
      </c>
      <c r="D162" s="27">
        <v>47.993522620999997</v>
      </c>
      <c r="E162" s="25">
        <v>28245529</v>
      </c>
      <c r="F162" s="26">
        <v>13556024.35</v>
      </c>
      <c r="G162" s="27">
        <v>47.993522620999997</v>
      </c>
    </row>
    <row r="163" spans="1:7" x14ac:dyDescent="0.2">
      <c r="A163" s="28" t="s">
        <v>159</v>
      </c>
      <c r="B163" s="29">
        <v>28062229</v>
      </c>
      <c r="C163" s="30">
        <v>13507426.619999999</v>
      </c>
      <c r="D163" s="31">
        <v>48.133833631000002</v>
      </c>
      <c r="E163" s="29">
        <v>28062229</v>
      </c>
      <c r="F163" s="30">
        <v>13507426.619999999</v>
      </c>
      <c r="G163" s="31">
        <v>48.133833631000002</v>
      </c>
    </row>
    <row r="164" spans="1:7" x14ac:dyDescent="0.2">
      <c r="A164" s="28" t="s">
        <v>160</v>
      </c>
      <c r="B164" s="29">
        <v>183300</v>
      </c>
      <c r="C164" s="30">
        <v>48597.73</v>
      </c>
      <c r="D164" s="31">
        <v>26.512673212999999</v>
      </c>
      <c r="E164" s="29">
        <v>183300</v>
      </c>
      <c r="F164" s="30">
        <v>48597.73</v>
      </c>
      <c r="G164" s="31">
        <v>26.512673212999999</v>
      </c>
    </row>
    <row r="165" spans="1:7" x14ac:dyDescent="0.2">
      <c r="A165" s="24" t="s">
        <v>161</v>
      </c>
      <c r="B165" s="25">
        <v>3724436</v>
      </c>
      <c r="C165" s="26">
        <v>1293702.25</v>
      </c>
      <c r="D165" s="27">
        <v>34.735521028999997</v>
      </c>
      <c r="E165" s="25">
        <v>3724436</v>
      </c>
      <c r="F165" s="26">
        <v>1293702.25</v>
      </c>
      <c r="G165" s="27">
        <v>34.735521028999997</v>
      </c>
    </row>
    <row r="166" spans="1:7" x14ac:dyDescent="0.2">
      <c r="A166" s="28" t="s">
        <v>162</v>
      </c>
      <c r="B166" s="29">
        <v>381027</v>
      </c>
      <c r="C166" s="30">
        <v>48639.01</v>
      </c>
      <c r="D166" s="31">
        <v>12.765239734</v>
      </c>
      <c r="E166" s="29">
        <v>381027</v>
      </c>
      <c r="F166" s="30">
        <v>48639.01</v>
      </c>
      <c r="G166" s="31">
        <v>12.765239734</v>
      </c>
    </row>
    <row r="167" spans="1:7" x14ac:dyDescent="0.2">
      <c r="A167" s="28" t="s">
        <v>163</v>
      </c>
      <c r="B167" s="29">
        <v>2003617</v>
      </c>
      <c r="C167" s="30">
        <v>694468.99</v>
      </c>
      <c r="D167" s="31">
        <v>34.660765505999997</v>
      </c>
      <c r="E167" s="29">
        <v>2003617</v>
      </c>
      <c r="F167" s="30">
        <v>694468.99</v>
      </c>
      <c r="G167" s="31">
        <v>34.660765505999997</v>
      </c>
    </row>
    <row r="168" spans="1:7" x14ac:dyDescent="0.2">
      <c r="A168" s="28" t="s">
        <v>164</v>
      </c>
      <c r="B168" s="29">
        <v>384092</v>
      </c>
      <c r="C168" s="30">
        <v>211962.15</v>
      </c>
      <c r="D168" s="31">
        <v>55.185255095000002</v>
      </c>
      <c r="E168" s="29">
        <v>384092</v>
      </c>
      <c r="F168" s="30">
        <v>211962.15</v>
      </c>
      <c r="G168" s="31">
        <v>55.185255095000002</v>
      </c>
    </row>
    <row r="169" spans="1:7" x14ac:dyDescent="0.2">
      <c r="A169" s="28" t="s">
        <v>165</v>
      </c>
      <c r="B169" s="29">
        <v>40000</v>
      </c>
      <c r="C169" s="30">
        <v>6551.72</v>
      </c>
      <c r="D169" s="31">
        <v>16.379300000000001</v>
      </c>
      <c r="E169" s="29">
        <v>40000</v>
      </c>
      <c r="F169" s="30">
        <v>6551.72</v>
      </c>
      <c r="G169" s="31">
        <v>16.379300000000001</v>
      </c>
    </row>
    <row r="170" spans="1:7" x14ac:dyDescent="0.2">
      <c r="A170" s="28" t="s">
        <v>167</v>
      </c>
      <c r="B170" s="29">
        <v>303000</v>
      </c>
      <c r="C170" s="30">
        <v>80503.520000000004</v>
      </c>
      <c r="D170" s="31">
        <v>26.568818482000001</v>
      </c>
      <c r="E170" s="29">
        <v>303000</v>
      </c>
      <c r="F170" s="30">
        <v>80503.520000000004</v>
      </c>
      <c r="G170" s="31">
        <v>26.568818482000001</v>
      </c>
    </row>
    <row r="171" spans="1:7" x14ac:dyDescent="0.2">
      <c r="A171" s="28" t="s">
        <v>168</v>
      </c>
      <c r="B171" s="29">
        <v>22700</v>
      </c>
      <c r="C171" s="30">
        <v>3624.37</v>
      </c>
      <c r="D171" s="31">
        <v>15.966387664999999</v>
      </c>
      <c r="E171" s="29">
        <v>22700</v>
      </c>
      <c r="F171" s="30">
        <v>3624.37</v>
      </c>
      <c r="G171" s="31">
        <v>15.966387664999999</v>
      </c>
    </row>
    <row r="172" spans="1:7" x14ac:dyDescent="0.2">
      <c r="A172" s="28" t="s">
        <v>169</v>
      </c>
      <c r="B172" s="29">
        <v>590000</v>
      </c>
      <c r="C172" s="30">
        <v>247952.49</v>
      </c>
      <c r="D172" s="31">
        <v>42.025845763</v>
      </c>
      <c r="E172" s="29">
        <v>590000</v>
      </c>
      <c r="F172" s="30">
        <v>247952.49</v>
      </c>
      <c r="G172" s="31">
        <v>42.025845763</v>
      </c>
    </row>
    <row r="173" spans="1:7" x14ac:dyDescent="0.2">
      <c r="A173" s="20" t="s">
        <v>170</v>
      </c>
      <c r="B173" s="21">
        <v>1053485</v>
      </c>
      <c r="C173" s="22">
        <v>696464.39</v>
      </c>
      <c r="D173" s="23">
        <v>66.110517947999995</v>
      </c>
      <c r="E173" s="21">
        <v>1053485</v>
      </c>
      <c r="F173" s="22">
        <v>696464.39</v>
      </c>
      <c r="G173" s="23">
        <v>66.110517947999995</v>
      </c>
    </row>
    <row r="174" spans="1:7" ht="21" x14ac:dyDescent="0.2">
      <c r="A174" s="24" t="s">
        <v>171</v>
      </c>
      <c r="B174" s="25">
        <v>610375</v>
      </c>
      <c r="C174" s="26">
        <v>280587.21999999997</v>
      </c>
      <c r="D174" s="27">
        <v>45.969644889999998</v>
      </c>
      <c r="E174" s="25">
        <v>610375</v>
      </c>
      <c r="F174" s="26">
        <v>280587.21999999997</v>
      </c>
      <c r="G174" s="27">
        <v>45.969644889999998</v>
      </c>
    </row>
    <row r="175" spans="1:7" ht="21" x14ac:dyDescent="0.2">
      <c r="A175" s="24" t="s">
        <v>172</v>
      </c>
      <c r="B175" s="25">
        <v>5200</v>
      </c>
      <c r="C175" s="36">
        <v>0</v>
      </c>
      <c r="D175" s="37">
        <v>0</v>
      </c>
      <c r="E175" s="25">
        <v>5200</v>
      </c>
      <c r="F175" s="36">
        <v>0</v>
      </c>
      <c r="G175" s="37">
        <v>0</v>
      </c>
    </row>
    <row r="176" spans="1:7" x14ac:dyDescent="0.2">
      <c r="A176" s="24" t="s">
        <v>173</v>
      </c>
      <c r="B176" s="25">
        <v>264080</v>
      </c>
      <c r="C176" s="26">
        <v>263790.57</v>
      </c>
      <c r="D176" s="27">
        <v>99.890400635999995</v>
      </c>
      <c r="E176" s="25">
        <v>264080</v>
      </c>
      <c r="F176" s="26">
        <v>263790.57</v>
      </c>
      <c r="G176" s="27">
        <v>99.890400635999995</v>
      </c>
    </row>
    <row r="177" spans="1:7" x14ac:dyDescent="0.2">
      <c r="A177" s="24" t="s">
        <v>5</v>
      </c>
      <c r="B177" s="25">
        <v>173830</v>
      </c>
      <c r="C177" s="26">
        <v>152086.6</v>
      </c>
      <c r="D177" s="27">
        <v>87.491572226000002</v>
      </c>
      <c r="E177" s="25">
        <v>173830</v>
      </c>
      <c r="F177" s="26">
        <v>152086.6</v>
      </c>
      <c r="G177" s="27">
        <v>87.491572226000002</v>
      </c>
    </row>
    <row r="178" spans="1:7" x14ac:dyDescent="0.2">
      <c r="A178" s="19" t="s">
        <v>175</v>
      </c>
      <c r="B178" s="16">
        <v>114113</v>
      </c>
      <c r="C178" s="17">
        <v>58778.42</v>
      </c>
      <c r="D178" s="18">
        <v>51.508960416000001</v>
      </c>
      <c r="E178" s="16">
        <v>93060</v>
      </c>
      <c r="F178" s="17">
        <v>43121.96</v>
      </c>
      <c r="G178" s="18">
        <v>46.337803567999998</v>
      </c>
    </row>
    <row r="179" spans="1:7" x14ac:dyDescent="0.2">
      <c r="A179" s="20" t="s">
        <v>176</v>
      </c>
      <c r="B179" s="21">
        <v>113113</v>
      </c>
      <c r="C179" s="22">
        <v>58778.42</v>
      </c>
      <c r="D179" s="23">
        <v>51.964336547999999</v>
      </c>
      <c r="E179" s="21">
        <v>92060</v>
      </c>
      <c r="F179" s="22">
        <v>43121.96</v>
      </c>
      <c r="G179" s="23">
        <v>46.841147077999999</v>
      </c>
    </row>
    <row r="180" spans="1:7" x14ac:dyDescent="0.2">
      <c r="A180" s="24" t="s">
        <v>177</v>
      </c>
      <c r="B180" s="25">
        <v>113113</v>
      </c>
      <c r="C180" s="26">
        <v>58778.42</v>
      </c>
      <c r="D180" s="27">
        <v>51.964336547999999</v>
      </c>
      <c r="E180" s="25">
        <v>92060</v>
      </c>
      <c r="F180" s="26">
        <v>43121.96</v>
      </c>
      <c r="G180" s="27">
        <v>46.841147077999999</v>
      </c>
    </row>
    <row r="181" spans="1:7" x14ac:dyDescent="0.2">
      <c r="A181" s="20" t="s">
        <v>178</v>
      </c>
      <c r="B181" s="21">
        <v>1000</v>
      </c>
      <c r="C181" s="34">
        <v>0</v>
      </c>
      <c r="D181" s="35">
        <v>0</v>
      </c>
      <c r="E181" s="21">
        <v>1000</v>
      </c>
      <c r="F181" s="34">
        <v>0</v>
      </c>
      <c r="G181" s="35">
        <v>0</v>
      </c>
    </row>
    <row r="182" spans="1:7" ht="31.5" x14ac:dyDescent="0.2">
      <c r="A182" s="24" t="s">
        <v>179</v>
      </c>
      <c r="B182" s="25">
        <v>1000</v>
      </c>
      <c r="C182" s="36">
        <v>0</v>
      </c>
      <c r="D182" s="37">
        <v>0</v>
      </c>
      <c r="E182" s="25">
        <v>1000</v>
      </c>
      <c r="F182" s="36">
        <v>0</v>
      </c>
      <c r="G182" s="37">
        <v>0</v>
      </c>
    </row>
    <row r="183" spans="1:7" x14ac:dyDescent="0.2">
      <c r="A183" s="42"/>
      <c r="B183" s="43"/>
      <c r="C183" s="44"/>
      <c r="D183" s="43"/>
      <c r="E183" s="43"/>
      <c r="F183" s="43"/>
      <c r="G183" s="43"/>
    </row>
    <row r="184" spans="1:7" x14ac:dyDescent="0.2">
      <c r="A184" s="42"/>
      <c r="B184" s="43"/>
      <c r="C184" s="44"/>
      <c r="D184" s="43"/>
      <c r="E184" s="43"/>
      <c r="F184" s="43"/>
      <c r="G184" s="43"/>
    </row>
    <row r="185" spans="1:7" x14ac:dyDescent="0.2">
      <c r="A185" s="42"/>
      <c r="B185" s="43"/>
      <c r="C185" s="44"/>
      <c r="D185" s="43"/>
      <c r="E185" s="43"/>
      <c r="F185" s="43"/>
      <c r="G185" s="43"/>
    </row>
    <row r="186" spans="1:7" x14ac:dyDescent="0.2">
      <c r="A186" s="42"/>
      <c r="B186" s="43"/>
      <c r="C186" s="44"/>
      <c r="D186" s="43"/>
      <c r="E186" s="43"/>
      <c r="F186" s="43"/>
      <c r="G186" s="43"/>
    </row>
    <row r="187" spans="1:7" x14ac:dyDescent="0.2">
      <c r="A187" s="42"/>
      <c r="B187" s="43"/>
      <c r="C187" s="44"/>
      <c r="D187" s="43"/>
      <c r="E187" s="43"/>
      <c r="F187" s="43"/>
      <c r="G187" s="43"/>
    </row>
    <row r="188" spans="1:7" x14ac:dyDescent="0.2">
      <c r="A188" s="42"/>
      <c r="B188" s="43"/>
      <c r="C188" s="44"/>
      <c r="D188" s="43"/>
      <c r="E188" s="43"/>
      <c r="F188" s="43"/>
      <c r="G188" s="43"/>
    </row>
    <row r="189" spans="1:7" x14ac:dyDescent="0.2">
      <c r="A189" s="42"/>
      <c r="B189" s="43"/>
      <c r="C189" s="44"/>
      <c r="D189" s="43"/>
      <c r="E189" s="43"/>
      <c r="F189" s="43"/>
      <c r="G189" s="43"/>
    </row>
    <row r="190" spans="1:7" x14ac:dyDescent="0.2">
      <c r="A190" s="42"/>
      <c r="B190" s="43"/>
      <c r="C190" s="44"/>
      <c r="D190" s="43"/>
      <c r="E190" s="43"/>
      <c r="F190" s="43"/>
      <c r="G190" s="43"/>
    </row>
    <row r="191" spans="1:7" x14ac:dyDescent="0.2">
      <c r="A191" s="42"/>
      <c r="B191" s="43"/>
      <c r="C191" s="44"/>
      <c r="D191" s="43"/>
      <c r="E191" s="43"/>
      <c r="F191" s="43"/>
      <c r="G191" s="43"/>
    </row>
    <row r="192" spans="1:7" x14ac:dyDescent="0.2">
      <c r="A192" s="42"/>
      <c r="B192" s="43"/>
      <c r="C192" s="44"/>
      <c r="D192" s="43"/>
      <c r="E192" s="43"/>
      <c r="F192" s="43"/>
      <c r="G192" s="43"/>
    </row>
    <row r="193" spans="1:7" x14ac:dyDescent="0.2">
      <c r="A193" s="42"/>
      <c r="B193" s="43"/>
      <c r="C193" s="44"/>
      <c r="D193" s="43"/>
      <c r="E193" s="43"/>
      <c r="F193" s="43"/>
      <c r="G193" s="43"/>
    </row>
    <row r="194" spans="1:7" x14ac:dyDescent="0.2">
      <c r="A194" s="42"/>
      <c r="B194" s="43"/>
      <c r="C194" s="44"/>
      <c r="D194" s="43"/>
      <c r="E194" s="43"/>
      <c r="F194" s="43"/>
      <c r="G194" s="43"/>
    </row>
    <row r="195" spans="1:7" x14ac:dyDescent="0.2">
      <c r="A195" s="42"/>
      <c r="B195" s="43"/>
      <c r="C195" s="44"/>
      <c r="D195" s="43"/>
      <c r="E195" s="43"/>
      <c r="F195" s="43"/>
      <c r="G195" s="43"/>
    </row>
    <row r="196" spans="1:7" x14ac:dyDescent="0.2">
      <c r="A196" s="42"/>
      <c r="B196" s="43"/>
      <c r="C196" s="44"/>
      <c r="D196" s="43"/>
      <c r="E196" s="43"/>
      <c r="F196" s="43"/>
      <c r="G196" s="43"/>
    </row>
    <row r="197" spans="1:7" x14ac:dyDescent="0.2">
      <c r="A197" s="42"/>
      <c r="B197" s="43"/>
      <c r="C197" s="44"/>
      <c r="D197" s="43"/>
      <c r="E197" s="43"/>
      <c r="F197" s="43"/>
      <c r="G197" s="43"/>
    </row>
    <row r="198" spans="1:7" x14ac:dyDescent="0.2">
      <c r="A198" s="42"/>
      <c r="B198" s="43"/>
      <c r="C198" s="44"/>
      <c r="D198" s="43"/>
      <c r="E198" s="43"/>
      <c r="F198" s="43"/>
      <c r="G198" s="43"/>
    </row>
    <row r="199" spans="1:7" x14ac:dyDescent="0.2">
      <c r="A199" s="42"/>
      <c r="B199" s="43"/>
      <c r="C199" s="44"/>
      <c r="D199" s="43"/>
      <c r="E199" s="43"/>
      <c r="F199" s="43"/>
      <c r="G199" s="43"/>
    </row>
    <row r="200" spans="1:7" x14ac:dyDescent="0.2">
      <c r="A200" s="42"/>
      <c r="B200" s="43"/>
      <c r="C200" s="44"/>
      <c r="D200" s="43"/>
      <c r="E200" s="43"/>
      <c r="F200" s="43"/>
      <c r="G200" s="43"/>
    </row>
    <row r="201" spans="1:7" x14ac:dyDescent="0.2">
      <c r="A201" s="42"/>
      <c r="B201" s="43"/>
      <c r="C201" s="44"/>
      <c r="D201" s="43"/>
      <c r="E201" s="43"/>
      <c r="F201" s="43"/>
      <c r="G201" s="43"/>
    </row>
    <row r="202" spans="1:7" x14ac:dyDescent="0.2">
      <c r="A202" s="42"/>
      <c r="B202" s="43"/>
      <c r="C202" s="44"/>
      <c r="D202" s="43"/>
      <c r="E202" s="43"/>
      <c r="F202" s="43"/>
      <c r="G202" s="43"/>
    </row>
    <row r="203" spans="1:7" x14ac:dyDescent="0.2">
      <c r="A203" s="42"/>
      <c r="B203" s="43"/>
      <c r="C203" s="44"/>
      <c r="D203" s="43"/>
      <c r="E203" s="43"/>
      <c r="F203" s="43"/>
      <c r="G203" s="43"/>
    </row>
    <row r="204" spans="1:7" x14ac:dyDescent="0.2">
      <c r="A204" s="42"/>
      <c r="B204" s="43"/>
      <c r="C204" s="44"/>
      <c r="D204" s="43"/>
      <c r="E204" s="43"/>
      <c r="F204" s="43"/>
      <c r="G204" s="43"/>
    </row>
    <row r="205" spans="1:7" x14ac:dyDescent="0.2">
      <c r="A205" s="42"/>
      <c r="B205" s="43"/>
      <c r="C205" s="44"/>
      <c r="D205" s="43"/>
      <c r="E205" s="43"/>
      <c r="F205" s="43"/>
      <c r="G205" s="43"/>
    </row>
    <row r="206" spans="1:7" x14ac:dyDescent="0.2">
      <c r="A206" s="42"/>
      <c r="B206" s="43"/>
      <c r="C206" s="44"/>
      <c r="D206" s="43"/>
      <c r="E206" s="43"/>
      <c r="F206" s="43"/>
      <c r="G206" s="43"/>
    </row>
    <row r="207" spans="1:7" x14ac:dyDescent="0.2">
      <c r="A207" s="42"/>
      <c r="B207" s="43"/>
      <c r="C207" s="44"/>
      <c r="D207" s="43"/>
      <c r="E207" s="43"/>
      <c r="F207" s="43"/>
      <c r="G207" s="43"/>
    </row>
    <row r="208" spans="1:7" x14ac:dyDescent="0.2">
      <c r="A208" s="42"/>
      <c r="B208" s="43"/>
      <c r="C208" s="44"/>
      <c r="D208" s="43"/>
      <c r="E208" s="43"/>
      <c r="F208" s="43"/>
      <c r="G208" s="43"/>
    </row>
    <row r="209" spans="1:7" x14ac:dyDescent="0.2">
      <c r="A209" s="42"/>
      <c r="B209" s="43"/>
      <c r="C209" s="44"/>
      <c r="D209" s="43"/>
      <c r="E209" s="43"/>
      <c r="F209" s="43"/>
      <c r="G209" s="43"/>
    </row>
    <row r="210" spans="1:7" x14ac:dyDescent="0.2">
      <c r="A210" s="42"/>
      <c r="B210" s="43"/>
      <c r="C210" s="44"/>
      <c r="D210" s="43"/>
      <c r="E210" s="43"/>
      <c r="F210" s="43"/>
      <c r="G210" s="43"/>
    </row>
    <row r="211" spans="1:7" x14ac:dyDescent="0.2">
      <c r="A211" s="42"/>
      <c r="B211" s="43"/>
      <c r="C211" s="44"/>
      <c r="D211" s="43"/>
      <c r="E211" s="43"/>
      <c r="F211" s="43"/>
      <c r="G211" s="43"/>
    </row>
    <row r="212" spans="1:7" x14ac:dyDescent="0.2">
      <c r="A212" s="42"/>
      <c r="B212" s="43"/>
      <c r="C212" s="44"/>
      <c r="D212" s="43"/>
      <c r="E212" s="43"/>
      <c r="F212" s="43"/>
      <c r="G212" s="43"/>
    </row>
    <row r="213" spans="1:7" x14ac:dyDescent="0.2">
      <c r="A213" s="42"/>
      <c r="B213" s="43"/>
      <c r="C213" s="44"/>
      <c r="D213" s="43"/>
      <c r="E213" s="43"/>
      <c r="F213" s="43"/>
      <c r="G213" s="43"/>
    </row>
    <row r="214" spans="1:7" x14ac:dyDescent="0.2">
      <c r="A214" s="42"/>
      <c r="B214" s="43"/>
      <c r="C214" s="44"/>
      <c r="D214" s="43"/>
      <c r="E214" s="43"/>
      <c r="F214" s="43"/>
      <c r="G214" s="43"/>
    </row>
    <row r="215" spans="1:7" x14ac:dyDescent="0.2">
      <c r="A215" s="42"/>
      <c r="B215" s="43"/>
      <c r="C215" s="44"/>
      <c r="D215" s="43"/>
      <c r="E215" s="43"/>
      <c r="F215" s="43"/>
      <c r="G215" s="43"/>
    </row>
    <row r="216" spans="1:7" x14ac:dyDescent="0.2">
      <c r="A216" s="42"/>
      <c r="B216" s="43"/>
      <c r="C216" s="44"/>
      <c r="D216" s="43"/>
      <c r="E216" s="43"/>
      <c r="F216" s="43"/>
      <c r="G216" s="43"/>
    </row>
    <row r="217" spans="1:7" x14ac:dyDescent="0.2">
      <c r="A217" s="42"/>
      <c r="B217" s="43"/>
      <c r="C217" s="44"/>
      <c r="D217" s="43"/>
      <c r="E217" s="43"/>
      <c r="F217" s="43"/>
      <c r="G217" s="43"/>
    </row>
    <row r="218" spans="1:7" x14ac:dyDescent="0.2">
      <c r="A218" s="42"/>
      <c r="B218" s="43"/>
      <c r="C218" s="44"/>
      <c r="D218" s="43"/>
      <c r="E218" s="43"/>
      <c r="F218" s="43"/>
      <c r="G218" s="43"/>
    </row>
    <row r="219" spans="1:7" x14ac:dyDescent="0.2">
      <c r="A219" s="42"/>
      <c r="B219" s="43"/>
      <c r="C219" s="44"/>
      <c r="D219" s="43"/>
      <c r="E219" s="43"/>
      <c r="F219" s="43"/>
      <c r="G219" s="43"/>
    </row>
    <row r="220" spans="1:7" x14ac:dyDescent="0.2">
      <c r="A220" s="42"/>
      <c r="B220" s="43"/>
      <c r="C220" s="44"/>
      <c r="D220" s="43"/>
      <c r="E220" s="43"/>
      <c r="F220" s="43"/>
      <c r="G220" s="43"/>
    </row>
    <row r="221" spans="1:7" x14ac:dyDescent="0.2">
      <c r="A221" s="42"/>
      <c r="B221" s="43"/>
      <c r="C221" s="44"/>
      <c r="D221" s="43"/>
      <c r="E221" s="43"/>
      <c r="F221" s="43"/>
      <c r="G221" s="43"/>
    </row>
    <row r="222" spans="1:7" x14ac:dyDescent="0.2">
      <c r="A222" s="42"/>
      <c r="B222" s="43"/>
      <c r="C222" s="44"/>
      <c r="D222" s="43"/>
      <c r="E222" s="43"/>
      <c r="F222" s="43"/>
      <c r="G222" s="43"/>
    </row>
    <row r="223" spans="1:7" x14ac:dyDescent="0.2">
      <c r="A223" s="42"/>
      <c r="B223" s="43"/>
      <c r="C223" s="44"/>
      <c r="D223" s="43"/>
      <c r="E223" s="43"/>
      <c r="F223" s="43"/>
      <c r="G223" s="43"/>
    </row>
    <row r="224" spans="1:7" x14ac:dyDescent="0.2">
      <c r="A224" s="42"/>
      <c r="B224" s="43"/>
      <c r="C224" s="44"/>
      <c r="D224" s="43"/>
      <c r="E224" s="43"/>
      <c r="F224" s="43"/>
      <c r="G224" s="43"/>
    </row>
    <row r="225" spans="1:7" x14ac:dyDescent="0.2">
      <c r="A225" s="42"/>
      <c r="B225" s="43"/>
      <c r="C225" s="44"/>
      <c r="D225" s="43"/>
      <c r="E225" s="43"/>
      <c r="F225" s="43"/>
      <c r="G225" s="43"/>
    </row>
    <row r="226" spans="1:7" x14ac:dyDescent="0.2">
      <c r="A226" s="42"/>
      <c r="B226" s="43"/>
      <c r="C226" s="44"/>
      <c r="D226" s="43"/>
      <c r="E226" s="43"/>
      <c r="F226" s="43"/>
      <c r="G226" s="43"/>
    </row>
    <row r="227" spans="1:7" x14ac:dyDescent="0.2">
      <c r="A227" s="42"/>
      <c r="B227" s="43"/>
      <c r="C227" s="44"/>
      <c r="D227" s="43"/>
      <c r="E227" s="43"/>
      <c r="F227" s="43"/>
      <c r="G227" s="43"/>
    </row>
    <row r="228" spans="1:7" x14ac:dyDescent="0.2">
      <c r="A228" s="42"/>
      <c r="B228" s="43"/>
      <c r="C228" s="44"/>
      <c r="D228" s="43"/>
      <c r="E228" s="43"/>
      <c r="F228" s="43"/>
      <c r="G228" s="43"/>
    </row>
    <row r="229" spans="1:7" x14ac:dyDescent="0.2">
      <c r="A229" s="42"/>
      <c r="B229" s="43"/>
      <c r="C229" s="44"/>
      <c r="D229" s="43"/>
      <c r="E229" s="43"/>
      <c r="F229" s="43"/>
      <c r="G229" s="43"/>
    </row>
    <row r="230" spans="1:7" x14ac:dyDescent="0.2">
      <c r="A230" s="42"/>
      <c r="B230" s="43"/>
      <c r="C230" s="44"/>
      <c r="D230" s="43"/>
      <c r="E230" s="43"/>
      <c r="F230" s="43"/>
      <c r="G230" s="43"/>
    </row>
    <row r="231" spans="1:7" x14ac:dyDescent="0.2">
      <c r="A231" s="42"/>
      <c r="B231" s="43"/>
      <c r="C231" s="44"/>
      <c r="D231" s="43"/>
      <c r="E231" s="43"/>
      <c r="F231" s="43"/>
      <c r="G231" s="43"/>
    </row>
    <row r="232" spans="1:7" x14ac:dyDescent="0.2">
      <c r="A232" s="42"/>
      <c r="B232" s="43"/>
      <c r="C232" s="44"/>
      <c r="D232" s="43"/>
      <c r="E232" s="43"/>
      <c r="F232" s="43"/>
      <c r="G232" s="43"/>
    </row>
    <row r="233" spans="1:7" x14ac:dyDescent="0.2">
      <c r="A233" s="42"/>
      <c r="B233" s="43"/>
      <c r="C233" s="44"/>
      <c r="D233" s="43"/>
      <c r="E233" s="43"/>
      <c r="F233" s="43"/>
      <c r="G233" s="43"/>
    </row>
    <row r="234" spans="1:7" x14ac:dyDescent="0.2">
      <c r="A234" s="42"/>
      <c r="B234" s="43"/>
      <c r="C234" s="44"/>
      <c r="D234" s="43"/>
      <c r="E234" s="43"/>
      <c r="F234" s="43"/>
      <c r="G234" s="43"/>
    </row>
    <row r="235" spans="1:7" x14ac:dyDescent="0.2">
      <c r="A235" s="42"/>
      <c r="B235" s="43"/>
      <c r="C235" s="44"/>
      <c r="D235" s="43"/>
      <c r="E235" s="43"/>
      <c r="F235" s="43"/>
      <c r="G235" s="43"/>
    </row>
    <row r="236" spans="1:7" x14ac:dyDescent="0.2">
      <c r="A236" s="42"/>
      <c r="B236" s="43"/>
      <c r="C236" s="44"/>
      <c r="D236" s="43"/>
      <c r="E236" s="43"/>
      <c r="F236" s="43"/>
      <c r="G236" s="43"/>
    </row>
    <row r="237" spans="1:7" x14ac:dyDescent="0.2">
      <c r="A237" s="42"/>
      <c r="B237" s="43"/>
      <c r="C237" s="44"/>
      <c r="D237" s="43"/>
      <c r="E237" s="43"/>
      <c r="F237" s="43"/>
      <c r="G237" s="43"/>
    </row>
    <row r="238" spans="1:7" x14ac:dyDescent="0.2">
      <c r="A238" s="42"/>
      <c r="B238" s="43"/>
      <c r="C238" s="44"/>
      <c r="D238" s="43"/>
      <c r="E238" s="43"/>
      <c r="F238" s="43"/>
      <c r="G238" s="43"/>
    </row>
    <row r="239" spans="1:7" x14ac:dyDescent="0.2">
      <c r="A239" s="42"/>
      <c r="B239" s="43"/>
      <c r="C239" s="44"/>
      <c r="D239" s="43"/>
      <c r="E239" s="43"/>
      <c r="F239" s="43"/>
      <c r="G239" s="43"/>
    </row>
    <row r="240" spans="1:7" x14ac:dyDescent="0.2">
      <c r="A240" s="42"/>
      <c r="B240" s="43"/>
      <c r="C240" s="44"/>
      <c r="D240" s="43"/>
      <c r="E240" s="43"/>
      <c r="F240" s="43"/>
      <c r="G240" s="43"/>
    </row>
    <row r="241" spans="1:7" x14ac:dyDescent="0.2">
      <c r="A241" s="42"/>
      <c r="B241" s="43"/>
      <c r="C241" s="44"/>
      <c r="D241" s="43"/>
      <c r="E241" s="43"/>
      <c r="F241" s="43"/>
      <c r="G241" s="43"/>
    </row>
    <row r="242" spans="1:7" x14ac:dyDescent="0.2">
      <c r="A242" s="42"/>
      <c r="B242" s="43"/>
      <c r="C242" s="44"/>
      <c r="D242" s="43"/>
      <c r="E242" s="43"/>
      <c r="F242" s="43"/>
      <c r="G242" s="43"/>
    </row>
    <row r="243" spans="1:7" x14ac:dyDescent="0.2">
      <c r="A243" s="42"/>
      <c r="B243" s="43"/>
      <c r="C243" s="44"/>
      <c r="D243" s="43"/>
      <c r="E243" s="43"/>
      <c r="F243" s="43"/>
      <c r="G243" s="43"/>
    </row>
    <row r="244" spans="1:7" x14ac:dyDescent="0.2">
      <c r="A244" s="42"/>
      <c r="B244" s="43"/>
      <c r="C244" s="44"/>
      <c r="D244" s="43"/>
      <c r="E244" s="43"/>
      <c r="F244" s="43"/>
      <c r="G244" s="43"/>
    </row>
    <row r="245" spans="1:7" x14ac:dyDescent="0.2">
      <c r="A245" s="42"/>
      <c r="B245" s="43"/>
      <c r="C245" s="44"/>
      <c r="D245" s="43"/>
      <c r="E245" s="43"/>
      <c r="F245" s="43"/>
      <c r="G245" s="43"/>
    </row>
    <row r="246" spans="1:7" x14ac:dyDescent="0.2">
      <c r="A246" s="42"/>
      <c r="B246" s="43"/>
      <c r="C246" s="44"/>
      <c r="D246" s="43"/>
      <c r="E246" s="43"/>
      <c r="F246" s="43"/>
      <c r="G246" s="43"/>
    </row>
    <row r="247" spans="1:7" x14ac:dyDescent="0.2">
      <c r="A247" s="42"/>
      <c r="B247" s="43"/>
      <c r="C247" s="44"/>
      <c r="D247" s="43"/>
      <c r="E247" s="43"/>
      <c r="F247" s="43"/>
      <c r="G247" s="43"/>
    </row>
    <row r="248" spans="1:7" x14ac:dyDescent="0.2">
      <c r="A248" s="42"/>
      <c r="B248" s="43"/>
      <c r="C248" s="44"/>
      <c r="D248" s="43"/>
      <c r="E248" s="43"/>
      <c r="F248" s="43"/>
      <c r="G248" s="43"/>
    </row>
    <row r="249" spans="1:7" x14ac:dyDescent="0.2">
      <c r="A249" s="42"/>
      <c r="B249" s="43"/>
      <c r="C249" s="44"/>
      <c r="D249" s="43"/>
      <c r="E249" s="43"/>
      <c r="F249" s="43"/>
      <c r="G249" s="43"/>
    </row>
    <row r="250" spans="1:7" x14ac:dyDescent="0.2">
      <c r="A250" s="42"/>
      <c r="B250" s="43"/>
      <c r="C250" s="44"/>
      <c r="D250" s="43"/>
      <c r="E250" s="43"/>
      <c r="F250" s="43"/>
      <c r="G250" s="43"/>
    </row>
    <row r="251" spans="1:7" x14ac:dyDescent="0.2">
      <c r="A251" s="42"/>
      <c r="B251" s="43"/>
      <c r="C251" s="44"/>
      <c r="D251" s="43"/>
      <c r="E251" s="43"/>
      <c r="F251" s="43"/>
      <c r="G251" s="43"/>
    </row>
    <row r="252" spans="1:7" x14ac:dyDescent="0.2">
      <c r="A252" s="42"/>
      <c r="B252" s="43"/>
      <c r="C252" s="44"/>
      <c r="D252" s="43"/>
      <c r="E252" s="43"/>
      <c r="F252" s="43"/>
      <c r="G252" s="43"/>
    </row>
    <row r="253" spans="1:7" x14ac:dyDescent="0.2">
      <c r="A253" s="42"/>
      <c r="B253" s="43"/>
      <c r="C253" s="44"/>
      <c r="D253" s="43"/>
      <c r="E253" s="43"/>
      <c r="F253" s="43"/>
      <c r="G253" s="43"/>
    </row>
    <row r="254" spans="1:7" x14ac:dyDescent="0.2">
      <c r="A254" s="42"/>
      <c r="B254" s="43"/>
      <c r="C254" s="44"/>
      <c r="D254" s="43"/>
      <c r="E254" s="43"/>
      <c r="F254" s="43"/>
      <c r="G254" s="43"/>
    </row>
    <row r="255" spans="1:7" x14ac:dyDescent="0.2">
      <c r="A255" s="42"/>
      <c r="B255" s="43"/>
      <c r="C255" s="44"/>
      <c r="D255" s="43"/>
      <c r="E255" s="43"/>
      <c r="F255" s="43"/>
      <c r="G255" s="43"/>
    </row>
    <row r="256" spans="1:7" x14ac:dyDescent="0.2">
      <c r="A256" s="42"/>
      <c r="B256" s="43"/>
      <c r="C256" s="44"/>
      <c r="D256" s="43"/>
      <c r="E256" s="43"/>
      <c r="F256" s="43"/>
      <c r="G256" s="43"/>
    </row>
    <row r="257" spans="1:7" x14ac:dyDescent="0.2">
      <c r="A257" s="42"/>
      <c r="B257" s="43"/>
      <c r="C257" s="44"/>
      <c r="D257" s="43"/>
      <c r="E257" s="43"/>
      <c r="F257" s="43"/>
      <c r="G257" s="43"/>
    </row>
    <row r="258" spans="1:7" x14ac:dyDescent="0.2">
      <c r="A258" s="42"/>
      <c r="B258" s="43"/>
      <c r="C258" s="44"/>
      <c r="D258" s="43"/>
      <c r="E258" s="43"/>
      <c r="F258" s="43"/>
      <c r="G258" s="43"/>
    </row>
    <row r="259" spans="1:7" x14ac:dyDescent="0.2">
      <c r="A259" s="42"/>
      <c r="B259" s="43"/>
      <c r="C259" s="44"/>
      <c r="D259" s="43"/>
      <c r="E259" s="43"/>
      <c r="F259" s="43"/>
      <c r="G259" s="43"/>
    </row>
    <row r="260" spans="1:7" x14ac:dyDescent="0.2">
      <c r="A260" s="42"/>
      <c r="B260" s="43"/>
      <c r="C260" s="44"/>
      <c r="D260" s="43"/>
      <c r="E260" s="43"/>
      <c r="F260" s="43"/>
      <c r="G260" s="43"/>
    </row>
    <row r="261" spans="1:7" x14ac:dyDescent="0.2">
      <c r="A261" s="42"/>
      <c r="B261" s="43"/>
      <c r="C261" s="44"/>
      <c r="D261" s="43"/>
      <c r="E261" s="43"/>
      <c r="F261" s="43"/>
      <c r="G261" s="43"/>
    </row>
    <row r="262" spans="1:7" x14ac:dyDescent="0.2">
      <c r="A262" s="42"/>
      <c r="B262" s="43"/>
      <c r="C262" s="44"/>
      <c r="D262" s="43"/>
      <c r="E262" s="43"/>
      <c r="F262" s="43"/>
      <c r="G262" s="43"/>
    </row>
    <row r="263" spans="1:7" x14ac:dyDescent="0.2">
      <c r="A263" s="42"/>
      <c r="B263" s="43"/>
      <c r="C263" s="44"/>
      <c r="D263" s="43"/>
      <c r="E263" s="43"/>
      <c r="F263" s="43"/>
      <c r="G263" s="43"/>
    </row>
    <row r="264" spans="1:7" x14ac:dyDescent="0.2">
      <c r="A264" s="42"/>
      <c r="B264" s="43"/>
      <c r="C264" s="44"/>
      <c r="D264" s="43"/>
      <c r="E264" s="43"/>
      <c r="F264" s="43"/>
      <c r="G264" s="43"/>
    </row>
    <row r="265" spans="1:7" x14ac:dyDescent="0.2">
      <c r="A265" s="42"/>
      <c r="B265" s="43"/>
      <c r="C265" s="44"/>
      <c r="D265" s="43"/>
      <c r="E265" s="43"/>
      <c r="F265" s="43"/>
      <c r="G265" s="43"/>
    </row>
    <row r="266" spans="1:7" x14ac:dyDescent="0.2">
      <c r="A266" s="42"/>
      <c r="B266" s="43"/>
      <c r="C266" s="44"/>
      <c r="D266" s="43"/>
      <c r="E266" s="43"/>
      <c r="F266" s="43"/>
      <c r="G266" s="43"/>
    </row>
    <row r="267" spans="1:7" x14ac:dyDescent="0.2">
      <c r="A267" s="42"/>
      <c r="B267" s="43"/>
      <c r="C267" s="44"/>
      <c r="D267" s="43"/>
      <c r="E267" s="43"/>
      <c r="F267" s="43"/>
      <c r="G267" s="43"/>
    </row>
    <row r="268" spans="1:7" x14ac:dyDescent="0.2">
      <c r="A268" s="42"/>
      <c r="B268" s="43"/>
      <c r="C268" s="44"/>
      <c r="D268" s="43"/>
      <c r="E268" s="43"/>
      <c r="F268" s="43"/>
      <c r="G268" s="43"/>
    </row>
    <row r="269" spans="1:7" x14ac:dyDescent="0.2">
      <c r="A269" s="42"/>
      <c r="B269" s="43"/>
      <c r="C269" s="44"/>
      <c r="D269" s="43"/>
      <c r="E269" s="43"/>
      <c r="F269" s="43"/>
      <c r="G269" s="43"/>
    </row>
    <row r="270" spans="1:7" x14ac:dyDescent="0.2">
      <c r="A270" s="42"/>
      <c r="B270" s="43"/>
      <c r="C270" s="44"/>
      <c r="D270" s="43"/>
      <c r="E270" s="43"/>
      <c r="F270" s="43"/>
      <c r="G270" s="43"/>
    </row>
    <row r="271" spans="1:7" x14ac:dyDescent="0.2">
      <c r="A271" s="42"/>
      <c r="B271" s="43"/>
      <c r="C271" s="44"/>
      <c r="D271" s="43"/>
      <c r="E271" s="43"/>
      <c r="F271" s="43"/>
      <c r="G271" s="43"/>
    </row>
    <row r="272" spans="1:7" x14ac:dyDescent="0.2">
      <c r="A272" s="42"/>
      <c r="B272" s="43"/>
      <c r="C272" s="44"/>
      <c r="D272" s="43"/>
      <c r="E272" s="43"/>
      <c r="F272" s="43"/>
      <c r="G272" s="43"/>
    </row>
    <row r="273" spans="1:7" x14ac:dyDescent="0.2">
      <c r="A273" s="42"/>
      <c r="B273" s="43"/>
      <c r="C273" s="44"/>
      <c r="D273" s="43"/>
      <c r="E273" s="43"/>
      <c r="F273" s="43"/>
      <c r="G273" s="43"/>
    </row>
    <row r="274" spans="1:7" x14ac:dyDescent="0.2">
      <c r="A274" s="42"/>
      <c r="B274" s="43"/>
      <c r="C274" s="44"/>
      <c r="D274" s="43"/>
      <c r="E274" s="43"/>
      <c r="F274" s="43"/>
      <c r="G274" s="43"/>
    </row>
    <row r="275" spans="1:7" x14ac:dyDescent="0.2">
      <c r="A275" s="42"/>
      <c r="B275" s="43"/>
      <c r="C275" s="44"/>
      <c r="D275" s="43"/>
      <c r="E275" s="43"/>
      <c r="F275" s="43"/>
      <c r="G275" s="43"/>
    </row>
    <row r="276" spans="1:7" x14ac:dyDescent="0.2">
      <c r="A276" s="42"/>
      <c r="B276" s="43"/>
      <c r="C276" s="44"/>
      <c r="D276" s="43"/>
      <c r="E276" s="43"/>
      <c r="F276" s="43"/>
      <c r="G276" s="43"/>
    </row>
    <row r="277" spans="1:7" x14ac:dyDescent="0.2">
      <c r="A277" s="42"/>
      <c r="B277" s="43"/>
      <c r="C277" s="44"/>
      <c r="D277" s="43"/>
      <c r="E277" s="43"/>
      <c r="F277" s="43"/>
      <c r="G277" s="43"/>
    </row>
    <row r="278" spans="1:7" x14ac:dyDescent="0.2">
      <c r="A278" s="42"/>
      <c r="B278" s="43"/>
      <c r="C278" s="44"/>
      <c r="D278" s="43"/>
      <c r="E278" s="43"/>
      <c r="F278" s="43"/>
      <c r="G278" s="43"/>
    </row>
    <row r="279" spans="1:7" x14ac:dyDescent="0.2">
      <c r="A279" s="42"/>
      <c r="B279" s="43"/>
      <c r="C279" s="44"/>
      <c r="D279" s="43"/>
      <c r="E279" s="43"/>
      <c r="F279" s="43"/>
      <c r="G279" s="43"/>
    </row>
    <row r="280" spans="1:7" x14ac:dyDescent="0.2">
      <c r="A280" s="42"/>
      <c r="B280" s="43"/>
      <c r="C280" s="44"/>
      <c r="D280" s="43"/>
      <c r="E280" s="43"/>
      <c r="F280" s="43"/>
      <c r="G280" s="43"/>
    </row>
    <row r="281" spans="1:7" x14ac:dyDescent="0.2">
      <c r="A281" s="42"/>
      <c r="B281" s="43"/>
      <c r="C281" s="44"/>
      <c r="D281" s="43"/>
      <c r="E281" s="43"/>
      <c r="F281" s="43"/>
      <c r="G281" s="43"/>
    </row>
    <row r="282" spans="1:7" x14ac:dyDescent="0.2">
      <c r="A282" s="42"/>
      <c r="B282" s="43"/>
      <c r="C282" s="44"/>
      <c r="D282" s="43"/>
      <c r="E282" s="43"/>
      <c r="F282" s="43"/>
      <c r="G282" s="43"/>
    </row>
    <row r="283" spans="1:7" x14ac:dyDescent="0.2">
      <c r="A283" s="42"/>
      <c r="B283" s="43"/>
      <c r="C283" s="44"/>
      <c r="D283" s="43"/>
      <c r="E283" s="43"/>
      <c r="F283" s="43"/>
      <c r="G283" s="43"/>
    </row>
    <row r="284" spans="1:7" x14ac:dyDescent="0.2">
      <c r="A284" s="42"/>
      <c r="B284" s="43"/>
      <c r="C284" s="44"/>
      <c r="D284" s="43"/>
      <c r="E284" s="43"/>
      <c r="F284" s="43"/>
      <c r="G284" s="43"/>
    </row>
    <row r="285" spans="1:7" x14ac:dyDescent="0.2">
      <c r="A285" s="42"/>
      <c r="B285" s="43"/>
      <c r="C285" s="44"/>
      <c r="D285" s="43"/>
      <c r="E285" s="43"/>
      <c r="F285" s="43"/>
      <c r="G285" s="43"/>
    </row>
    <row r="286" spans="1:7" x14ac:dyDescent="0.2">
      <c r="A286" s="42"/>
      <c r="B286" s="43"/>
      <c r="C286" s="44"/>
      <c r="D286" s="43"/>
      <c r="E286" s="43"/>
      <c r="F286" s="43"/>
      <c r="G286" s="43"/>
    </row>
    <row r="287" spans="1:7" x14ac:dyDescent="0.2">
      <c r="A287" s="42"/>
      <c r="B287" s="43"/>
      <c r="C287" s="44"/>
      <c r="D287" s="43"/>
      <c r="E287" s="43"/>
      <c r="F287" s="43"/>
      <c r="G287" s="43"/>
    </row>
    <row r="288" spans="1:7" x14ac:dyDescent="0.2">
      <c r="A288" s="42"/>
      <c r="B288" s="43"/>
      <c r="C288" s="44"/>
      <c r="D288" s="43"/>
      <c r="E288" s="43"/>
      <c r="F288" s="43"/>
      <c r="G288" s="43"/>
    </row>
    <row r="289" spans="1:7" x14ac:dyDescent="0.2">
      <c r="A289" s="42"/>
      <c r="B289" s="43"/>
      <c r="C289" s="44"/>
      <c r="D289" s="43"/>
      <c r="E289" s="43"/>
      <c r="F289" s="43"/>
      <c r="G289" s="43"/>
    </row>
    <row r="290" spans="1:7" x14ac:dyDescent="0.2">
      <c r="A290" s="42"/>
      <c r="B290" s="43"/>
      <c r="C290" s="44"/>
      <c r="D290" s="43"/>
      <c r="E290" s="43"/>
      <c r="F290" s="43"/>
      <c r="G290" s="43"/>
    </row>
    <row r="291" spans="1:7" x14ac:dyDescent="0.2">
      <c r="A291" s="42"/>
      <c r="B291" s="43"/>
      <c r="C291" s="44"/>
      <c r="D291" s="43"/>
      <c r="E291" s="43"/>
      <c r="F291" s="43"/>
      <c r="G291" s="43"/>
    </row>
    <row r="292" spans="1:7" x14ac:dyDescent="0.2">
      <c r="A292" s="42"/>
      <c r="B292" s="43"/>
      <c r="C292" s="44"/>
      <c r="D292" s="43"/>
      <c r="E292" s="43"/>
      <c r="F292" s="43"/>
      <c r="G292" s="43"/>
    </row>
    <row r="293" spans="1:7" x14ac:dyDescent="0.2">
      <c r="A293" s="42"/>
      <c r="B293" s="43"/>
      <c r="C293" s="44"/>
      <c r="D293" s="43"/>
      <c r="E293" s="43"/>
      <c r="F293" s="43"/>
      <c r="G293" s="43"/>
    </row>
    <row r="294" spans="1:7" x14ac:dyDescent="0.2">
      <c r="A294" s="42"/>
      <c r="B294" s="43"/>
      <c r="C294" s="44"/>
      <c r="D294" s="43"/>
      <c r="E294" s="43"/>
      <c r="F294" s="43"/>
      <c r="G294" s="43"/>
    </row>
    <row r="295" spans="1:7" x14ac:dyDescent="0.2">
      <c r="A295" s="42"/>
      <c r="B295" s="43"/>
      <c r="C295" s="44"/>
      <c r="D295" s="43"/>
      <c r="E295" s="43"/>
      <c r="F295" s="43"/>
      <c r="G295" s="43"/>
    </row>
    <row r="296" spans="1:7" x14ac:dyDescent="0.2">
      <c r="A296" s="42"/>
      <c r="B296" s="43"/>
      <c r="C296" s="44"/>
      <c r="D296" s="43"/>
      <c r="E296" s="43"/>
      <c r="F296" s="43"/>
      <c r="G296" s="43"/>
    </row>
    <row r="297" spans="1:7" x14ac:dyDescent="0.2">
      <c r="A297" s="42"/>
      <c r="B297" s="43"/>
      <c r="C297" s="44"/>
      <c r="D297" s="43"/>
      <c r="E297" s="43"/>
      <c r="F297" s="43"/>
      <c r="G297" s="43"/>
    </row>
    <row r="298" spans="1:7" x14ac:dyDescent="0.2">
      <c r="A298" s="42"/>
      <c r="B298" s="43"/>
      <c r="C298" s="44"/>
      <c r="D298" s="43"/>
      <c r="E298" s="43"/>
      <c r="F298" s="43"/>
      <c r="G298" s="43"/>
    </row>
    <row r="299" spans="1:7" x14ac:dyDescent="0.2">
      <c r="A299" s="42"/>
      <c r="B299" s="43"/>
      <c r="C299" s="44"/>
      <c r="D299" s="43"/>
      <c r="E299" s="43"/>
      <c r="F299" s="43"/>
      <c r="G299" s="43"/>
    </row>
    <row r="300" spans="1:7" x14ac:dyDescent="0.2">
      <c r="A300" s="42"/>
      <c r="B300" s="43"/>
      <c r="C300" s="44"/>
      <c r="D300" s="43"/>
      <c r="E300" s="43"/>
      <c r="F300" s="43"/>
      <c r="G300" s="43"/>
    </row>
    <row r="301" spans="1:7" x14ac:dyDescent="0.2">
      <c r="A301" s="42"/>
      <c r="B301" s="43"/>
      <c r="C301" s="44"/>
      <c r="D301" s="43"/>
      <c r="E301" s="43"/>
      <c r="F301" s="43"/>
      <c r="G301" s="43"/>
    </row>
    <row r="302" spans="1:7" x14ac:dyDescent="0.2">
      <c r="A302" s="42"/>
      <c r="B302" s="43"/>
      <c r="C302" s="44"/>
      <c r="D302" s="43"/>
      <c r="E302" s="43"/>
      <c r="F302" s="43"/>
      <c r="G302" s="43"/>
    </row>
    <row r="303" spans="1:7" x14ac:dyDescent="0.2">
      <c r="A303" s="42"/>
      <c r="B303" s="43"/>
      <c r="C303" s="44"/>
      <c r="D303" s="43"/>
      <c r="E303" s="43"/>
      <c r="F303" s="43"/>
      <c r="G303" s="43"/>
    </row>
    <row r="304" spans="1:7" x14ac:dyDescent="0.2">
      <c r="A304" s="42"/>
      <c r="B304" s="43"/>
      <c r="C304" s="44"/>
      <c r="D304" s="43"/>
      <c r="E304" s="43"/>
      <c r="F304" s="43"/>
      <c r="G304" s="43"/>
    </row>
    <row r="305" spans="1:7" x14ac:dyDescent="0.2">
      <c r="A305" s="42"/>
      <c r="B305" s="43"/>
      <c r="C305" s="44"/>
      <c r="D305" s="43"/>
      <c r="E305" s="43"/>
      <c r="F305" s="43"/>
      <c r="G305" s="43"/>
    </row>
    <row r="306" spans="1:7" x14ac:dyDescent="0.2">
      <c r="A306" s="42"/>
      <c r="B306" s="43"/>
      <c r="C306" s="44"/>
      <c r="D306" s="43"/>
      <c r="E306" s="43"/>
      <c r="F306" s="43"/>
      <c r="G306" s="43"/>
    </row>
    <row r="307" spans="1:7" x14ac:dyDescent="0.2">
      <c r="A307" s="42"/>
      <c r="B307" s="43"/>
      <c r="C307" s="44"/>
      <c r="D307" s="43"/>
      <c r="E307" s="43"/>
      <c r="F307" s="43"/>
      <c r="G307" s="43"/>
    </row>
    <row r="308" spans="1:7" x14ac:dyDescent="0.2">
      <c r="A308" s="42"/>
      <c r="B308" s="43"/>
      <c r="C308" s="44"/>
      <c r="D308" s="43"/>
      <c r="E308" s="43"/>
      <c r="F308" s="43"/>
      <c r="G308" s="43"/>
    </row>
    <row r="309" spans="1:7" x14ac:dyDescent="0.2">
      <c r="A309" s="42"/>
      <c r="B309" s="43"/>
      <c r="C309" s="44"/>
      <c r="D309" s="43"/>
      <c r="E309" s="43"/>
      <c r="F309" s="43"/>
      <c r="G309" s="43"/>
    </row>
    <row r="310" spans="1:7" x14ac:dyDescent="0.2">
      <c r="A310" s="42"/>
      <c r="B310" s="43"/>
      <c r="C310" s="44"/>
      <c r="D310" s="43"/>
      <c r="E310" s="43"/>
      <c r="F310" s="43"/>
      <c r="G310" s="43"/>
    </row>
    <row r="311" spans="1:7" x14ac:dyDescent="0.2">
      <c r="A311" s="42"/>
      <c r="B311" s="43"/>
      <c r="C311" s="44"/>
      <c r="D311" s="43"/>
      <c r="E311" s="43"/>
      <c r="F311" s="43"/>
      <c r="G311" s="43"/>
    </row>
    <row r="312" spans="1:7" x14ac:dyDescent="0.2">
      <c r="A312" s="42"/>
      <c r="B312" s="43"/>
      <c r="C312" s="44"/>
      <c r="D312" s="43"/>
      <c r="E312" s="43"/>
      <c r="F312" s="43"/>
      <c r="G312" s="43"/>
    </row>
    <row r="313" spans="1:7" x14ac:dyDescent="0.2">
      <c r="A313" s="42"/>
      <c r="B313" s="43"/>
      <c r="C313" s="44"/>
      <c r="D313" s="43"/>
      <c r="E313" s="43"/>
      <c r="F313" s="43"/>
      <c r="G313" s="43"/>
    </row>
    <row r="314" spans="1:7" x14ac:dyDescent="0.2">
      <c r="A314" s="42"/>
      <c r="B314" s="43"/>
      <c r="C314" s="44"/>
      <c r="D314" s="43"/>
      <c r="E314" s="43"/>
      <c r="F314" s="43"/>
      <c r="G314" s="43"/>
    </row>
    <row r="315" spans="1:7" x14ac:dyDescent="0.2">
      <c r="A315" s="42"/>
      <c r="B315" s="43"/>
      <c r="C315" s="44"/>
      <c r="D315" s="43"/>
      <c r="E315" s="43"/>
      <c r="F315" s="43"/>
      <c r="G315" s="43"/>
    </row>
    <row r="316" spans="1:7" x14ac:dyDescent="0.2">
      <c r="A316" s="42"/>
      <c r="B316" s="43"/>
      <c r="C316" s="44"/>
      <c r="D316" s="43"/>
      <c r="E316" s="43"/>
      <c r="F316" s="43"/>
      <c r="G316" s="43"/>
    </row>
    <row r="317" spans="1:7" x14ac:dyDescent="0.2">
      <c r="A317" s="42"/>
      <c r="B317" s="43"/>
      <c r="C317" s="44"/>
      <c r="D317" s="43"/>
      <c r="E317" s="43"/>
      <c r="F317" s="43"/>
      <c r="G317" s="43"/>
    </row>
    <row r="318" spans="1:7" x14ac:dyDescent="0.2">
      <c r="A318" s="42"/>
      <c r="B318" s="43"/>
      <c r="C318" s="44"/>
      <c r="D318" s="43"/>
      <c r="E318" s="43"/>
      <c r="F318" s="43"/>
      <c r="G318" s="43"/>
    </row>
    <row r="319" spans="1:7" x14ac:dyDescent="0.2">
      <c r="A319" s="42"/>
      <c r="B319" s="43"/>
      <c r="C319" s="44"/>
      <c r="D319" s="43"/>
      <c r="E319" s="43"/>
      <c r="F319" s="43"/>
      <c r="G319" s="43"/>
    </row>
    <row r="320" spans="1:7" x14ac:dyDescent="0.2">
      <c r="A320" s="42"/>
      <c r="B320" s="43"/>
      <c r="C320" s="44"/>
      <c r="D320" s="43"/>
      <c r="E320" s="43"/>
      <c r="F320" s="43"/>
      <c r="G320" s="43"/>
    </row>
    <row r="321" spans="1:7" x14ac:dyDescent="0.2">
      <c r="A321" s="42"/>
      <c r="B321" s="43"/>
      <c r="C321" s="44"/>
      <c r="D321" s="43"/>
      <c r="E321" s="43"/>
      <c r="F321" s="43"/>
      <c r="G321" s="43"/>
    </row>
    <row r="322" spans="1:7" x14ac:dyDescent="0.2">
      <c r="A322" s="42"/>
      <c r="B322" s="43"/>
      <c r="C322" s="44"/>
      <c r="D322" s="43"/>
      <c r="E322" s="43"/>
      <c r="F322" s="43"/>
      <c r="G322" s="43"/>
    </row>
    <row r="323" spans="1:7" x14ac:dyDescent="0.2">
      <c r="A323" s="42"/>
      <c r="B323" s="43"/>
      <c r="C323" s="44"/>
      <c r="D323" s="43"/>
      <c r="E323" s="43"/>
      <c r="F323" s="43"/>
      <c r="G323" s="43"/>
    </row>
    <row r="324" spans="1:7" x14ac:dyDescent="0.2">
      <c r="A324" s="42"/>
      <c r="B324" s="43"/>
      <c r="C324" s="44"/>
      <c r="D324" s="43"/>
      <c r="E324" s="43"/>
      <c r="F324" s="43"/>
      <c r="G324" s="43"/>
    </row>
    <row r="325" spans="1:7" x14ac:dyDescent="0.2">
      <c r="A325" s="42"/>
      <c r="B325" s="43"/>
      <c r="C325" s="44"/>
      <c r="D325" s="43"/>
      <c r="E325" s="43"/>
      <c r="F325" s="43"/>
      <c r="G325" s="43"/>
    </row>
    <row r="326" spans="1:7" x14ac:dyDescent="0.2">
      <c r="A326" s="42"/>
      <c r="B326" s="43"/>
      <c r="C326" s="44"/>
      <c r="D326" s="43"/>
      <c r="E326" s="43"/>
      <c r="F326" s="43"/>
      <c r="G326" s="43"/>
    </row>
    <row r="327" spans="1:7" x14ac:dyDescent="0.2">
      <c r="A327" s="42"/>
      <c r="B327" s="43"/>
      <c r="C327" s="44"/>
      <c r="D327" s="43"/>
      <c r="E327" s="43"/>
      <c r="F327" s="43"/>
      <c r="G327" s="43"/>
    </row>
    <row r="328" spans="1:7" x14ac:dyDescent="0.2">
      <c r="A328" s="42"/>
      <c r="B328" s="43"/>
      <c r="C328" s="44"/>
      <c r="D328" s="43"/>
      <c r="E328" s="43"/>
      <c r="F328" s="43"/>
      <c r="G328" s="43"/>
    </row>
    <row r="329" spans="1:7" x14ac:dyDescent="0.2">
      <c r="A329" s="42"/>
      <c r="B329" s="43"/>
      <c r="C329" s="44"/>
      <c r="D329" s="43"/>
      <c r="E329" s="43"/>
      <c r="F329" s="43"/>
      <c r="G329" s="43"/>
    </row>
    <row r="330" spans="1:7" x14ac:dyDescent="0.2">
      <c r="A330" s="42"/>
      <c r="B330" s="43"/>
      <c r="C330" s="44"/>
      <c r="D330" s="43"/>
      <c r="E330" s="43"/>
      <c r="F330" s="43"/>
      <c r="G330" s="43"/>
    </row>
    <row r="331" spans="1:7" x14ac:dyDescent="0.2">
      <c r="A331" s="42"/>
      <c r="B331" s="43"/>
      <c r="C331" s="44"/>
      <c r="D331" s="43"/>
      <c r="E331" s="43"/>
      <c r="F331" s="43"/>
      <c r="G331" s="43"/>
    </row>
    <row r="332" spans="1:7" x14ac:dyDescent="0.2">
      <c r="A332" s="42"/>
      <c r="B332" s="43"/>
      <c r="C332" s="44"/>
      <c r="D332" s="43"/>
      <c r="E332" s="43"/>
      <c r="F332" s="43"/>
      <c r="G332" s="43"/>
    </row>
    <row r="333" spans="1:7" x14ac:dyDescent="0.2">
      <c r="A333" s="42"/>
      <c r="B333" s="43"/>
      <c r="C333" s="44"/>
      <c r="D333" s="43"/>
      <c r="E333" s="43"/>
      <c r="F333" s="43"/>
      <c r="G333" s="43"/>
    </row>
    <row r="334" spans="1:7" x14ac:dyDescent="0.2">
      <c r="A334" s="42"/>
      <c r="B334" s="43"/>
      <c r="C334" s="44"/>
      <c r="D334" s="43"/>
      <c r="E334" s="43"/>
      <c r="F334" s="43"/>
      <c r="G334" s="43"/>
    </row>
    <row r="335" spans="1:7" x14ac:dyDescent="0.2">
      <c r="A335" s="42"/>
      <c r="B335" s="43"/>
      <c r="C335" s="44"/>
      <c r="D335" s="43"/>
      <c r="E335" s="43"/>
      <c r="F335" s="43"/>
      <c r="G335" s="43"/>
    </row>
    <row r="336" spans="1:7" x14ac:dyDescent="0.2">
      <c r="A336" s="42"/>
      <c r="B336" s="43"/>
      <c r="C336" s="44"/>
      <c r="D336" s="43"/>
      <c r="E336" s="43"/>
      <c r="F336" s="43"/>
      <c r="G336" s="43"/>
    </row>
    <row r="337" spans="1:7" x14ac:dyDescent="0.2">
      <c r="A337" s="42"/>
      <c r="B337" s="43"/>
      <c r="C337" s="44"/>
      <c r="D337" s="43"/>
      <c r="E337" s="43"/>
      <c r="F337" s="43"/>
      <c r="G337" s="43"/>
    </row>
    <row r="338" spans="1:7" x14ac:dyDescent="0.2">
      <c r="A338" s="42"/>
      <c r="B338" s="43"/>
      <c r="C338" s="44"/>
      <c r="D338" s="43"/>
      <c r="E338" s="43"/>
      <c r="F338" s="43"/>
      <c r="G338" s="43"/>
    </row>
    <row r="339" spans="1:7" x14ac:dyDescent="0.2">
      <c r="A339" s="42"/>
      <c r="B339" s="43"/>
      <c r="C339" s="44"/>
      <c r="D339" s="43"/>
      <c r="E339" s="43"/>
      <c r="F339" s="43"/>
      <c r="G339" s="43"/>
    </row>
    <row r="340" spans="1:7" x14ac:dyDescent="0.2">
      <c r="A340" s="42"/>
      <c r="B340" s="43"/>
      <c r="C340" s="44"/>
      <c r="D340" s="43"/>
      <c r="E340" s="43"/>
      <c r="F340" s="43"/>
      <c r="G340" s="43"/>
    </row>
    <row r="341" spans="1:7" x14ac:dyDescent="0.2">
      <c r="A341" s="42"/>
      <c r="B341" s="43"/>
      <c r="C341" s="44"/>
      <c r="D341" s="43"/>
      <c r="E341" s="43"/>
      <c r="F341" s="43"/>
      <c r="G341" s="43"/>
    </row>
    <row r="342" spans="1:7" x14ac:dyDescent="0.2">
      <c r="A342" s="42"/>
      <c r="B342" s="43"/>
      <c r="C342" s="44"/>
      <c r="D342" s="43"/>
      <c r="E342" s="43"/>
      <c r="F342" s="43"/>
      <c r="G342" s="43"/>
    </row>
    <row r="343" spans="1:7" x14ac:dyDescent="0.2">
      <c r="A343" s="42"/>
      <c r="B343" s="43"/>
      <c r="C343" s="44"/>
      <c r="D343" s="43"/>
      <c r="E343" s="43"/>
      <c r="F343" s="43"/>
      <c r="G343" s="43"/>
    </row>
    <row r="344" spans="1:7" x14ac:dyDescent="0.2">
      <c r="A344" s="42"/>
      <c r="B344" s="43"/>
      <c r="C344" s="44"/>
      <c r="D344" s="43"/>
      <c r="E344" s="43"/>
      <c r="F344" s="43"/>
      <c r="G344" s="43"/>
    </row>
    <row r="345" spans="1:7" x14ac:dyDescent="0.2">
      <c r="A345" s="42"/>
      <c r="B345" s="43"/>
      <c r="C345" s="44"/>
      <c r="D345" s="43"/>
      <c r="E345" s="43"/>
      <c r="F345" s="43"/>
      <c r="G345" s="43"/>
    </row>
    <row r="346" spans="1:7" x14ac:dyDescent="0.2">
      <c r="A346" s="42"/>
      <c r="B346" s="43"/>
      <c r="C346" s="44"/>
      <c r="D346" s="43"/>
      <c r="E346" s="43"/>
      <c r="F346" s="43"/>
      <c r="G346" s="43"/>
    </row>
    <row r="347" spans="1:7" x14ac:dyDescent="0.2">
      <c r="A347" s="42"/>
      <c r="B347" s="43"/>
      <c r="C347" s="44"/>
      <c r="D347" s="43"/>
      <c r="E347" s="43"/>
      <c r="F347" s="43"/>
      <c r="G347" s="43"/>
    </row>
    <row r="348" spans="1:7" x14ac:dyDescent="0.2">
      <c r="A348" s="42"/>
      <c r="B348" s="43"/>
      <c r="C348" s="44"/>
      <c r="D348" s="43"/>
      <c r="E348" s="43"/>
      <c r="F348" s="43"/>
      <c r="G348" s="43"/>
    </row>
    <row r="349" spans="1:7" x14ac:dyDescent="0.2">
      <c r="A349" s="42"/>
      <c r="B349" s="43"/>
      <c r="C349" s="44"/>
      <c r="D349" s="43"/>
      <c r="E349" s="43"/>
      <c r="F349" s="43"/>
      <c r="G349" s="43"/>
    </row>
    <row r="350" spans="1:7" x14ac:dyDescent="0.2">
      <c r="A350" s="42"/>
      <c r="B350" s="43"/>
      <c r="C350" s="44"/>
      <c r="D350" s="43"/>
      <c r="E350" s="43"/>
      <c r="F350" s="43"/>
      <c r="G350" s="43"/>
    </row>
    <row r="351" spans="1:7" x14ac:dyDescent="0.2">
      <c r="A351" s="42"/>
      <c r="B351" s="43"/>
      <c r="C351" s="44"/>
      <c r="D351" s="43"/>
      <c r="E351" s="43"/>
      <c r="F351" s="43"/>
      <c r="G351" s="43"/>
    </row>
    <row r="352" spans="1:7" x14ac:dyDescent="0.2">
      <c r="A352" s="42"/>
      <c r="B352" s="43"/>
      <c r="C352" s="44"/>
      <c r="D352" s="43"/>
      <c r="E352" s="43"/>
      <c r="F352" s="43"/>
      <c r="G352" s="43"/>
    </row>
    <row r="353" spans="1:7" x14ac:dyDescent="0.2">
      <c r="A353" s="42"/>
      <c r="B353" s="43"/>
      <c r="C353" s="44"/>
      <c r="D353" s="43"/>
      <c r="E353" s="43"/>
      <c r="F353" s="43"/>
      <c r="G353" s="43"/>
    </row>
    <row r="354" spans="1:7" x14ac:dyDescent="0.2">
      <c r="A354" s="42"/>
      <c r="B354" s="43"/>
      <c r="C354" s="44"/>
      <c r="D354" s="43"/>
      <c r="E354" s="43"/>
      <c r="F354" s="43"/>
      <c r="G354" s="43"/>
    </row>
    <row r="355" spans="1:7" x14ac:dyDescent="0.2">
      <c r="A355" s="42"/>
      <c r="B355" s="43"/>
      <c r="C355" s="44"/>
      <c r="D355" s="43"/>
      <c r="E355" s="43"/>
      <c r="F355" s="43"/>
      <c r="G355" s="43"/>
    </row>
    <row r="356" spans="1:7" x14ac:dyDescent="0.2">
      <c r="A356" s="42"/>
      <c r="B356" s="43"/>
      <c r="C356" s="44"/>
      <c r="D356" s="43"/>
      <c r="E356" s="43"/>
      <c r="F356" s="43"/>
      <c r="G356" s="43"/>
    </row>
    <row r="357" spans="1:7" x14ac:dyDescent="0.2">
      <c r="A357" s="42"/>
      <c r="B357" s="43"/>
      <c r="C357" s="44"/>
      <c r="D357" s="43"/>
      <c r="E357" s="43"/>
      <c r="F357" s="43"/>
      <c r="G357" s="43"/>
    </row>
    <row r="358" spans="1:7" x14ac:dyDescent="0.2">
      <c r="A358" s="42"/>
      <c r="B358" s="43"/>
      <c r="C358" s="44"/>
      <c r="D358" s="43"/>
      <c r="E358" s="43"/>
      <c r="F358" s="43"/>
      <c r="G358" s="43"/>
    </row>
    <row r="359" spans="1:7" x14ac:dyDescent="0.2">
      <c r="A359" s="42"/>
      <c r="B359" s="43"/>
      <c r="C359" s="44"/>
      <c r="D359" s="43"/>
      <c r="E359" s="43"/>
      <c r="F359" s="43"/>
      <c r="G359" s="43"/>
    </row>
    <row r="360" spans="1:7" x14ac:dyDescent="0.2">
      <c r="A360" s="42"/>
      <c r="B360" s="43"/>
      <c r="C360" s="44"/>
      <c r="D360" s="43"/>
      <c r="E360" s="43"/>
      <c r="F360" s="43"/>
      <c r="G360" s="43"/>
    </row>
    <row r="361" spans="1:7" x14ac:dyDescent="0.2">
      <c r="A361" s="42"/>
      <c r="B361" s="43"/>
      <c r="C361" s="44"/>
      <c r="D361" s="43"/>
      <c r="E361" s="43"/>
      <c r="F361" s="43"/>
      <c r="G361" s="43"/>
    </row>
    <row r="362" spans="1:7" x14ac:dyDescent="0.2">
      <c r="A362" s="42"/>
      <c r="B362" s="43"/>
      <c r="C362" s="44"/>
      <c r="D362" s="43"/>
      <c r="E362" s="43"/>
      <c r="F362" s="43"/>
      <c r="G362" s="43"/>
    </row>
    <row r="363" spans="1:7" x14ac:dyDescent="0.2">
      <c r="A363" s="42"/>
      <c r="B363" s="43"/>
      <c r="C363" s="44"/>
      <c r="D363" s="43"/>
      <c r="E363" s="43"/>
      <c r="F363" s="43"/>
      <c r="G363" s="43"/>
    </row>
    <row r="364" spans="1:7" x14ac:dyDescent="0.2">
      <c r="A364" s="42"/>
      <c r="B364" s="43"/>
      <c r="C364" s="44"/>
      <c r="D364" s="43"/>
      <c r="E364" s="43"/>
      <c r="F364" s="43"/>
      <c r="G364" s="43"/>
    </row>
    <row r="365" spans="1:7" x14ac:dyDescent="0.2">
      <c r="A365" s="42"/>
      <c r="B365" s="43"/>
      <c r="C365" s="44"/>
      <c r="D365" s="43"/>
      <c r="E365" s="43"/>
      <c r="F365" s="43"/>
      <c r="G365" s="43"/>
    </row>
    <row r="366" spans="1:7" x14ac:dyDescent="0.2">
      <c r="A366" s="42"/>
      <c r="B366" s="43"/>
      <c r="C366" s="44"/>
      <c r="D366" s="43"/>
      <c r="E366" s="43"/>
      <c r="F366" s="43"/>
      <c r="G366" s="43"/>
    </row>
    <row r="367" spans="1:7" x14ac:dyDescent="0.2">
      <c r="A367" s="42"/>
      <c r="B367" s="43"/>
      <c r="C367" s="44"/>
      <c r="D367" s="43"/>
      <c r="E367" s="43"/>
      <c r="F367" s="43"/>
      <c r="G367" s="43"/>
    </row>
    <row r="368" spans="1:7" x14ac:dyDescent="0.2">
      <c r="A368" s="42"/>
      <c r="B368" s="43"/>
      <c r="C368" s="44"/>
      <c r="D368" s="43"/>
      <c r="E368" s="43"/>
      <c r="F368" s="43"/>
      <c r="G368" s="43"/>
    </row>
    <row r="369" spans="1:7" x14ac:dyDescent="0.2">
      <c r="A369" s="42"/>
      <c r="B369" s="43"/>
      <c r="C369" s="44"/>
      <c r="D369" s="43"/>
      <c r="E369" s="43"/>
      <c r="F369" s="43"/>
      <c r="G369" s="43"/>
    </row>
    <row r="370" spans="1:7" x14ac:dyDescent="0.2">
      <c r="A370" s="42"/>
      <c r="B370" s="43"/>
      <c r="C370" s="44"/>
      <c r="D370" s="43"/>
      <c r="E370" s="43"/>
      <c r="F370" s="43"/>
      <c r="G370" s="43"/>
    </row>
    <row r="371" spans="1:7" x14ac:dyDescent="0.2">
      <c r="A371" s="42"/>
      <c r="B371" s="43"/>
      <c r="C371" s="44"/>
      <c r="D371" s="43"/>
      <c r="E371" s="43"/>
      <c r="F371" s="43"/>
      <c r="G371" s="43"/>
    </row>
    <row r="372" spans="1:7" x14ac:dyDescent="0.2">
      <c r="A372" s="42"/>
      <c r="B372" s="43"/>
      <c r="C372" s="44"/>
      <c r="D372" s="43"/>
      <c r="E372" s="43"/>
      <c r="F372" s="43"/>
      <c r="G372" s="43"/>
    </row>
    <row r="373" spans="1:7" x14ac:dyDescent="0.2">
      <c r="A373" s="42"/>
      <c r="B373" s="43"/>
      <c r="C373" s="44"/>
      <c r="D373" s="43"/>
      <c r="E373" s="43"/>
      <c r="F373" s="43"/>
      <c r="G373" s="43"/>
    </row>
    <row r="374" spans="1:7" x14ac:dyDescent="0.2">
      <c r="A374" s="42"/>
      <c r="B374" s="43"/>
      <c r="C374" s="44"/>
      <c r="D374" s="43"/>
      <c r="E374" s="43"/>
      <c r="F374" s="43"/>
      <c r="G374" s="43"/>
    </row>
    <row r="375" spans="1:7" x14ac:dyDescent="0.2">
      <c r="A375" s="42"/>
      <c r="B375" s="43"/>
      <c r="C375" s="44"/>
      <c r="D375" s="43"/>
      <c r="E375" s="43"/>
      <c r="F375" s="43"/>
      <c r="G375" s="43"/>
    </row>
    <row r="376" spans="1:7" x14ac:dyDescent="0.2">
      <c r="A376" s="42"/>
      <c r="B376" s="43"/>
      <c r="C376" s="44"/>
      <c r="D376" s="43"/>
      <c r="E376" s="43"/>
      <c r="F376" s="43"/>
      <c r="G376" s="43"/>
    </row>
    <row r="377" spans="1:7" x14ac:dyDescent="0.2">
      <c r="A377" s="42"/>
      <c r="B377" s="43"/>
      <c r="C377" s="44"/>
      <c r="D377" s="43"/>
      <c r="E377" s="43"/>
      <c r="F377" s="43"/>
      <c r="G377" s="43"/>
    </row>
    <row r="378" spans="1:7" x14ac:dyDescent="0.2">
      <c r="A378" s="42"/>
      <c r="B378" s="43"/>
      <c r="C378" s="44"/>
      <c r="D378" s="43"/>
      <c r="E378" s="43"/>
      <c r="F378" s="43"/>
      <c r="G378" s="43"/>
    </row>
    <row r="379" spans="1:7" x14ac:dyDescent="0.2">
      <c r="A379" s="42"/>
      <c r="B379" s="43"/>
      <c r="C379" s="44"/>
      <c r="D379" s="43"/>
      <c r="E379" s="43"/>
      <c r="F379" s="43"/>
      <c r="G379" s="43"/>
    </row>
    <row r="380" spans="1:7" x14ac:dyDescent="0.2">
      <c r="A380" s="42"/>
      <c r="B380" s="43"/>
      <c r="C380" s="44"/>
      <c r="D380" s="43"/>
      <c r="E380" s="43"/>
      <c r="F380" s="43"/>
      <c r="G380" s="43"/>
    </row>
    <row r="381" spans="1:7" x14ac:dyDescent="0.2">
      <c r="A381" s="42"/>
      <c r="B381" s="43"/>
      <c r="C381" s="44"/>
      <c r="D381" s="43"/>
      <c r="E381" s="43"/>
      <c r="F381" s="43"/>
      <c r="G381" s="43"/>
    </row>
    <row r="382" spans="1:7" x14ac:dyDescent="0.2">
      <c r="A382" s="42"/>
      <c r="B382" s="43"/>
      <c r="C382" s="44"/>
      <c r="D382" s="43"/>
      <c r="E382" s="43"/>
      <c r="F382" s="43"/>
      <c r="G382" s="43"/>
    </row>
    <row r="383" spans="1:7" x14ac:dyDescent="0.2">
      <c r="A383" s="42"/>
      <c r="B383" s="43"/>
      <c r="C383" s="44"/>
      <c r="D383" s="43"/>
      <c r="E383" s="43"/>
      <c r="F383" s="43"/>
      <c r="G383" s="43"/>
    </row>
    <row r="384" spans="1:7" x14ac:dyDescent="0.2">
      <c r="A384" s="42"/>
      <c r="B384" s="43"/>
      <c r="C384" s="44"/>
      <c r="D384" s="43"/>
      <c r="E384" s="43"/>
      <c r="F384" s="43"/>
      <c r="G384" s="43"/>
    </row>
    <row r="385" spans="1:7" x14ac:dyDescent="0.2">
      <c r="A385" s="42"/>
      <c r="B385" s="43"/>
      <c r="C385" s="44"/>
      <c r="D385" s="43"/>
      <c r="E385" s="43"/>
      <c r="F385" s="43"/>
      <c r="G385" s="43"/>
    </row>
    <row r="386" spans="1:7" x14ac:dyDescent="0.2">
      <c r="A386" s="42"/>
      <c r="B386" s="43"/>
      <c r="C386" s="44"/>
      <c r="D386" s="43"/>
      <c r="E386" s="43"/>
      <c r="F386" s="43"/>
      <c r="G386" s="43"/>
    </row>
    <row r="387" spans="1:7" x14ac:dyDescent="0.2">
      <c r="A387" s="42"/>
      <c r="B387" s="43"/>
      <c r="C387" s="44"/>
      <c r="D387" s="43"/>
      <c r="E387" s="43"/>
      <c r="F387" s="43"/>
      <c r="G387" s="43"/>
    </row>
    <row r="388" spans="1:7" x14ac:dyDescent="0.2">
      <c r="A388" s="42"/>
      <c r="B388" s="43"/>
      <c r="C388" s="44"/>
      <c r="D388" s="43"/>
      <c r="E388" s="43"/>
      <c r="F388" s="43"/>
      <c r="G388" s="43"/>
    </row>
    <row r="389" spans="1:7" x14ac:dyDescent="0.2">
      <c r="A389" s="42"/>
      <c r="B389" s="43"/>
      <c r="C389" s="44"/>
      <c r="D389" s="43"/>
      <c r="E389" s="43"/>
      <c r="F389" s="43"/>
      <c r="G389" s="43"/>
    </row>
    <row r="390" spans="1:7" x14ac:dyDescent="0.2">
      <c r="A390" s="42"/>
      <c r="B390" s="43"/>
      <c r="C390" s="44"/>
      <c r="D390" s="43"/>
      <c r="E390" s="43"/>
      <c r="F390" s="43"/>
      <c r="G390" s="43"/>
    </row>
    <row r="391" spans="1:7" x14ac:dyDescent="0.2">
      <c r="A391" s="42"/>
      <c r="B391" s="43"/>
      <c r="C391" s="44"/>
      <c r="D391" s="43"/>
      <c r="E391" s="43"/>
      <c r="F391" s="43"/>
      <c r="G391" s="43"/>
    </row>
    <row r="392" spans="1:7" x14ac:dyDescent="0.2">
      <c r="A392" s="42"/>
      <c r="B392" s="43"/>
      <c r="C392" s="44"/>
      <c r="D392" s="43"/>
      <c r="E392" s="43"/>
      <c r="F392" s="43"/>
      <c r="G392" s="43"/>
    </row>
    <row r="393" spans="1:7" x14ac:dyDescent="0.2">
      <c r="A393" s="42"/>
      <c r="B393" s="43"/>
      <c r="C393" s="44"/>
      <c r="D393" s="43"/>
      <c r="E393" s="43"/>
      <c r="F393" s="43"/>
      <c r="G393" s="43"/>
    </row>
    <row r="394" spans="1:7" x14ac:dyDescent="0.2">
      <c r="A394" s="42"/>
      <c r="B394" s="43"/>
      <c r="C394" s="44"/>
      <c r="D394" s="43"/>
      <c r="E394" s="43"/>
      <c r="F394" s="43"/>
      <c r="G394" s="43"/>
    </row>
    <row r="395" spans="1:7" x14ac:dyDescent="0.2">
      <c r="A395" s="42"/>
      <c r="B395" s="43"/>
      <c r="C395" s="44"/>
      <c r="D395" s="43"/>
      <c r="E395" s="43"/>
      <c r="F395" s="43"/>
      <c r="G395" s="43"/>
    </row>
    <row r="396" spans="1:7" x14ac:dyDescent="0.2">
      <c r="A396" s="42"/>
      <c r="B396" s="43"/>
      <c r="C396" s="44"/>
      <c r="D396" s="43"/>
      <c r="E396" s="43"/>
      <c r="F396" s="43"/>
      <c r="G396" s="43"/>
    </row>
    <row r="397" spans="1:7" x14ac:dyDescent="0.2">
      <c r="A397" s="42"/>
      <c r="B397" s="43"/>
      <c r="C397" s="44"/>
      <c r="D397" s="43"/>
      <c r="E397" s="43"/>
      <c r="F397" s="43"/>
      <c r="G397" s="43"/>
    </row>
    <row r="398" spans="1:7" x14ac:dyDescent="0.2">
      <c r="A398" s="42"/>
      <c r="B398" s="43"/>
      <c r="C398" s="44"/>
      <c r="D398" s="43"/>
      <c r="E398" s="43"/>
      <c r="F398" s="43"/>
      <c r="G398" s="43"/>
    </row>
    <row r="399" spans="1:7" x14ac:dyDescent="0.2">
      <c r="A399" s="42"/>
      <c r="B399" s="43"/>
      <c r="C399" s="44"/>
      <c r="D399" s="43"/>
      <c r="E399" s="43"/>
      <c r="F399" s="43"/>
      <c r="G399" s="43"/>
    </row>
    <row r="400" spans="1:7" x14ac:dyDescent="0.2">
      <c r="A400" s="42"/>
      <c r="B400" s="43"/>
      <c r="C400" s="44"/>
      <c r="D400" s="43"/>
      <c r="E400" s="43"/>
      <c r="F400" s="43"/>
      <c r="G400" s="43"/>
    </row>
    <row r="401" spans="1:7" x14ac:dyDescent="0.2">
      <c r="A401" s="42"/>
      <c r="B401" s="43"/>
      <c r="C401" s="44"/>
      <c r="D401" s="43"/>
      <c r="E401" s="43"/>
      <c r="F401" s="43"/>
      <c r="G401" s="43"/>
    </row>
    <row r="402" spans="1:7" x14ac:dyDescent="0.2">
      <c r="A402" s="42"/>
      <c r="B402" s="43"/>
      <c r="C402" s="44"/>
      <c r="D402" s="43"/>
      <c r="E402" s="43"/>
      <c r="F402" s="43"/>
      <c r="G402" s="43"/>
    </row>
    <row r="403" spans="1:7" x14ac:dyDescent="0.2">
      <c r="A403" s="42"/>
      <c r="B403" s="43"/>
      <c r="C403" s="44"/>
      <c r="D403" s="43"/>
      <c r="E403" s="43"/>
      <c r="F403" s="43"/>
      <c r="G403" s="43"/>
    </row>
    <row r="404" spans="1:7" x14ac:dyDescent="0.2">
      <c r="A404" s="42"/>
      <c r="B404" s="43"/>
      <c r="C404" s="44"/>
      <c r="D404" s="43"/>
      <c r="E404" s="43"/>
      <c r="F404" s="43"/>
      <c r="G404" s="43"/>
    </row>
    <row r="405" spans="1:7" x14ac:dyDescent="0.2">
      <c r="A405" s="42"/>
      <c r="B405" s="43"/>
      <c r="C405" s="44"/>
      <c r="D405" s="43"/>
      <c r="E405" s="43"/>
      <c r="F405" s="43"/>
      <c r="G405" s="43"/>
    </row>
    <row r="406" spans="1:7" x14ac:dyDescent="0.2">
      <c r="A406" s="42"/>
      <c r="B406" s="43"/>
      <c r="C406" s="44"/>
      <c r="D406" s="43"/>
      <c r="E406" s="43"/>
      <c r="F406" s="43"/>
      <c r="G406" s="43"/>
    </row>
    <row r="407" spans="1:7" x14ac:dyDescent="0.2">
      <c r="A407" s="42"/>
      <c r="B407" s="43"/>
      <c r="C407" s="44"/>
      <c r="D407" s="43"/>
      <c r="E407" s="43"/>
      <c r="F407" s="43"/>
      <c r="G407" s="43"/>
    </row>
    <row r="408" spans="1:7" x14ac:dyDescent="0.2">
      <c r="A408" s="42"/>
      <c r="B408" s="43"/>
      <c r="C408" s="44"/>
      <c r="D408" s="43"/>
      <c r="E408" s="43"/>
      <c r="F408" s="43"/>
      <c r="G408" s="43"/>
    </row>
    <row r="409" spans="1:7" x14ac:dyDescent="0.2">
      <c r="A409" s="42"/>
      <c r="B409" s="43"/>
      <c r="C409" s="44"/>
      <c r="D409" s="43"/>
      <c r="E409" s="43"/>
      <c r="F409" s="43"/>
      <c r="G409" s="43"/>
    </row>
    <row r="410" spans="1:7" x14ac:dyDescent="0.2">
      <c r="A410" s="42"/>
      <c r="B410" s="43"/>
      <c r="C410" s="44"/>
      <c r="D410" s="43"/>
      <c r="E410" s="43"/>
      <c r="F410" s="43"/>
      <c r="G410" s="43"/>
    </row>
    <row r="411" spans="1:7" x14ac:dyDescent="0.2">
      <c r="A411" s="42"/>
      <c r="B411" s="43"/>
      <c r="C411" s="44"/>
      <c r="D411" s="43"/>
      <c r="E411" s="43"/>
      <c r="F411" s="43"/>
      <c r="G411" s="43"/>
    </row>
    <row r="412" spans="1:7" x14ac:dyDescent="0.2">
      <c r="A412" s="42"/>
      <c r="B412" s="43"/>
      <c r="C412" s="44"/>
      <c r="D412" s="43"/>
      <c r="E412" s="43"/>
      <c r="F412" s="43"/>
      <c r="G412" s="43"/>
    </row>
    <row r="413" spans="1:7" x14ac:dyDescent="0.2">
      <c r="A413" s="42"/>
      <c r="B413" s="43"/>
      <c r="C413" s="44"/>
      <c r="D413" s="43"/>
      <c r="E413" s="43"/>
      <c r="F413" s="43"/>
      <c r="G413" s="43"/>
    </row>
    <row r="414" spans="1:7" x14ac:dyDescent="0.2">
      <c r="A414" s="42"/>
      <c r="B414" s="43"/>
      <c r="C414" s="44"/>
      <c r="D414" s="43"/>
      <c r="E414" s="43"/>
      <c r="F414" s="43"/>
      <c r="G414" s="43"/>
    </row>
    <row r="415" spans="1:7" x14ac:dyDescent="0.2">
      <c r="A415" s="42"/>
      <c r="B415" s="43"/>
      <c r="C415" s="44"/>
      <c r="D415" s="43"/>
      <c r="E415" s="43"/>
      <c r="F415" s="43"/>
      <c r="G415" s="43"/>
    </row>
    <row r="416" spans="1:7" x14ac:dyDescent="0.2">
      <c r="A416" s="42"/>
      <c r="B416" s="43"/>
      <c r="C416" s="44"/>
      <c r="D416" s="43"/>
      <c r="E416" s="43"/>
      <c r="F416" s="43"/>
      <c r="G416" s="43"/>
    </row>
    <row r="417" spans="1:7" x14ac:dyDescent="0.2">
      <c r="A417" s="42"/>
      <c r="B417" s="43"/>
      <c r="C417" s="44"/>
      <c r="D417" s="43"/>
      <c r="E417" s="43"/>
      <c r="F417" s="43"/>
      <c r="G417" s="43"/>
    </row>
    <row r="418" spans="1:7" x14ac:dyDescent="0.2">
      <c r="A418" s="42"/>
      <c r="B418" s="43"/>
      <c r="C418" s="44"/>
      <c r="D418" s="43"/>
      <c r="E418" s="43"/>
      <c r="F418" s="43"/>
      <c r="G418" s="43"/>
    </row>
    <row r="419" spans="1:7" x14ac:dyDescent="0.2">
      <c r="A419" s="42"/>
      <c r="B419" s="43"/>
      <c r="C419" s="44"/>
      <c r="D419" s="43"/>
      <c r="E419" s="43"/>
      <c r="F419" s="43"/>
      <c r="G419" s="43"/>
    </row>
    <row r="420" spans="1:7" x14ac:dyDescent="0.2">
      <c r="A420" s="42"/>
      <c r="B420" s="43"/>
      <c r="C420" s="44"/>
      <c r="D420" s="43"/>
      <c r="E420" s="43"/>
      <c r="F420" s="43"/>
      <c r="G420" s="43"/>
    </row>
    <row r="421" spans="1:7" x14ac:dyDescent="0.2">
      <c r="A421" s="42"/>
      <c r="B421" s="43"/>
      <c r="C421" s="44"/>
      <c r="D421" s="43"/>
      <c r="E421" s="43"/>
      <c r="F421" s="43"/>
      <c r="G421" s="43"/>
    </row>
    <row r="422" spans="1:7" x14ac:dyDescent="0.2">
      <c r="A422" s="42"/>
      <c r="B422" s="43"/>
      <c r="C422" s="44"/>
      <c r="D422" s="43"/>
      <c r="E422" s="43"/>
      <c r="F422" s="43"/>
      <c r="G422" s="43"/>
    </row>
    <row r="423" spans="1:7" x14ac:dyDescent="0.2">
      <c r="A423" s="42"/>
      <c r="B423" s="43"/>
      <c r="C423" s="44"/>
      <c r="D423" s="43"/>
      <c r="E423" s="43"/>
      <c r="F423" s="43"/>
      <c r="G423" s="43"/>
    </row>
    <row r="424" spans="1:7" x14ac:dyDescent="0.2">
      <c r="A424" s="42"/>
      <c r="B424" s="43"/>
      <c r="C424" s="44"/>
      <c r="D424" s="43"/>
      <c r="E424" s="43"/>
      <c r="F424" s="43"/>
      <c r="G424" s="43"/>
    </row>
    <row r="425" spans="1:7" x14ac:dyDescent="0.2">
      <c r="A425" s="42"/>
      <c r="B425" s="43"/>
      <c r="C425" s="44"/>
      <c r="D425" s="43"/>
      <c r="E425" s="43"/>
      <c r="F425" s="43"/>
      <c r="G425" s="43"/>
    </row>
    <row r="426" spans="1:7" x14ac:dyDescent="0.2">
      <c r="A426" s="42"/>
      <c r="B426" s="43"/>
      <c r="C426" s="44"/>
      <c r="D426" s="43"/>
      <c r="E426" s="43"/>
      <c r="F426" s="43"/>
      <c r="G426" s="43"/>
    </row>
    <row r="427" spans="1:7" x14ac:dyDescent="0.2">
      <c r="A427" s="42"/>
      <c r="B427" s="43"/>
      <c r="C427" s="44"/>
      <c r="D427" s="43"/>
      <c r="E427" s="43"/>
      <c r="F427" s="43"/>
      <c r="G427" s="43"/>
    </row>
    <row r="428" spans="1:7" x14ac:dyDescent="0.2">
      <c r="A428" s="42"/>
      <c r="B428" s="43"/>
      <c r="C428" s="44"/>
      <c r="D428" s="43"/>
      <c r="E428" s="43"/>
      <c r="F428" s="43"/>
      <c r="G428" s="43"/>
    </row>
    <row r="429" spans="1:7" x14ac:dyDescent="0.2">
      <c r="A429" s="42"/>
      <c r="B429" s="43"/>
      <c r="C429" s="44"/>
      <c r="D429" s="43"/>
      <c r="E429" s="43"/>
      <c r="F429" s="43"/>
      <c r="G429" s="43"/>
    </row>
    <row r="430" spans="1:7" x14ac:dyDescent="0.2">
      <c r="A430" s="42"/>
      <c r="B430" s="43"/>
      <c r="C430" s="44"/>
      <c r="D430" s="43"/>
      <c r="E430" s="43"/>
      <c r="F430" s="43"/>
      <c r="G430" s="43"/>
    </row>
    <row r="431" spans="1:7" x14ac:dyDescent="0.2">
      <c r="A431" s="42"/>
      <c r="B431" s="43"/>
      <c r="C431" s="44"/>
      <c r="D431" s="43"/>
      <c r="E431" s="43"/>
      <c r="F431" s="43"/>
      <c r="G431" s="43"/>
    </row>
    <row r="432" spans="1:7" x14ac:dyDescent="0.2">
      <c r="A432" s="42"/>
      <c r="B432" s="43"/>
      <c r="C432" s="44"/>
      <c r="D432" s="43"/>
      <c r="E432" s="43"/>
      <c r="F432" s="43"/>
      <c r="G432" s="43"/>
    </row>
    <row r="433" spans="1:7" x14ac:dyDescent="0.2">
      <c r="A433" s="42"/>
      <c r="B433" s="43"/>
      <c r="C433" s="44"/>
      <c r="D433" s="43"/>
      <c r="E433" s="43"/>
      <c r="F433" s="43"/>
      <c r="G433" s="43"/>
    </row>
    <row r="434" spans="1:7" x14ac:dyDescent="0.2">
      <c r="A434" s="42"/>
      <c r="B434" s="43"/>
      <c r="C434" s="44"/>
      <c r="D434" s="43"/>
      <c r="E434" s="43"/>
      <c r="F434" s="43"/>
      <c r="G434" s="43"/>
    </row>
    <row r="435" spans="1:7" x14ac:dyDescent="0.2">
      <c r="A435" s="42"/>
      <c r="B435" s="43"/>
      <c r="C435" s="44"/>
      <c r="D435" s="43"/>
      <c r="E435" s="43"/>
      <c r="F435" s="43"/>
      <c r="G435" s="43"/>
    </row>
    <row r="436" spans="1:7" x14ac:dyDescent="0.2">
      <c r="A436" s="42"/>
      <c r="B436" s="43"/>
      <c r="C436" s="44"/>
      <c r="D436" s="43"/>
      <c r="E436" s="43"/>
      <c r="F436" s="43"/>
      <c r="G436" s="43"/>
    </row>
    <row r="437" spans="1:7" x14ac:dyDescent="0.2">
      <c r="A437" s="42"/>
      <c r="B437" s="43"/>
      <c r="C437" s="44"/>
      <c r="D437" s="43"/>
      <c r="E437" s="43"/>
      <c r="F437" s="43"/>
      <c r="G437" s="43"/>
    </row>
    <row r="438" spans="1:7" x14ac:dyDescent="0.2">
      <c r="A438" s="42"/>
      <c r="B438" s="43"/>
      <c r="C438" s="44"/>
      <c r="D438" s="43"/>
      <c r="E438" s="43"/>
      <c r="F438" s="43"/>
      <c r="G438" s="43"/>
    </row>
    <row r="439" spans="1:7" x14ac:dyDescent="0.2">
      <c r="A439" s="42"/>
      <c r="B439" s="43"/>
      <c r="C439" s="44"/>
      <c r="D439" s="43"/>
      <c r="E439" s="43"/>
      <c r="F439" s="43"/>
      <c r="G439" s="43"/>
    </row>
    <row r="440" spans="1:7" x14ac:dyDescent="0.2">
      <c r="A440" s="42"/>
      <c r="B440" s="43"/>
      <c r="C440" s="44"/>
      <c r="D440" s="43"/>
      <c r="E440" s="43"/>
      <c r="F440" s="43"/>
      <c r="G440" s="43"/>
    </row>
    <row r="441" spans="1:7" x14ac:dyDescent="0.2">
      <c r="A441" s="42"/>
      <c r="B441" s="43"/>
      <c r="C441" s="44"/>
      <c r="D441" s="43"/>
      <c r="E441" s="43"/>
      <c r="F441" s="43"/>
      <c r="G441" s="43"/>
    </row>
    <row r="442" spans="1:7" x14ac:dyDescent="0.2">
      <c r="A442" s="42"/>
      <c r="B442" s="43"/>
      <c r="C442" s="44"/>
      <c r="D442" s="43"/>
      <c r="E442" s="43"/>
      <c r="F442" s="43"/>
      <c r="G442" s="43"/>
    </row>
    <row r="443" spans="1:7" x14ac:dyDescent="0.2">
      <c r="A443" s="42"/>
      <c r="B443" s="43"/>
      <c r="C443" s="44"/>
      <c r="D443" s="43"/>
      <c r="E443" s="43"/>
      <c r="F443" s="43"/>
      <c r="G443" s="43"/>
    </row>
    <row r="444" spans="1:7" x14ac:dyDescent="0.2">
      <c r="A444" s="42"/>
      <c r="B444" s="43"/>
      <c r="C444" s="44"/>
      <c r="D444" s="43"/>
      <c r="E444" s="43"/>
      <c r="F444" s="43"/>
      <c r="G444" s="43"/>
    </row>
    <row r="445" spans="1:7" x14ac:dyDescent="0.2">
      <c r="A445" s="42"/>
      <c r="B445" s="43"/>
      <c r="C445" s="44"/>
      <c r="D445" s="43"/>
      <c r="E445" s="43"/>
      <c r="F445" s="43"/>
      <c r="G445" s="43"/>
    </row>
    <row r="446" spans="1:7" x14ac:dyDescent="0.2">
      <c r="A446" s="42"/>
      <c r="B446" s="43"/>
      <c r="C446" s="44"/>
      <c r="D446" s="43"/>
      <c r="E446" s="43"/>
      <c r="F446" s="43"/>
      <c r="G446" s="43"/>
    </row>
    <row r="447" spans="1:7" x14ac:dyDescent="0.2">
      <c r="A447" s="42"/>
      <c r="B447" s="43"/>
      <c r="C447" s="44"/>
      <c r="D447" s="43"/>
      <c r="E447" s="43"/>
      <c r="F447" s="43"/>
      <c r="G447" s="43"/>
    </row>
    <row r="448" spans="1:7" x14ac:dyDescent="0.2">
      <c r="A448" s="42"/>
      <c r="B448" s="43"/>
      <c r="C448" s="44"/>
      <c r="D448" s="43"/>
      <c r="E448" s="43"/>
      <c r="F448" s="43"/>
      <c r="G448" s="43"/>
    </row>
    <row r="449" spans="1:7" x14ac:dyDescent="0.2">
      <c r="A449" s="42"/>
      <c r="B449" s="43"/>
      <c r="C449" s="44"/>
      <c r="D449" s="43"/>
      <c r="E449" s="43"/>
      <c r="F449" s="43"/>
      <c r="G449" s="43"/>
    </row>
    <row r="450" spans="1:7" x14ac:dyDescent="0.2">
      <c r="A450" s="42"/>
      <c r="B450" s="43"/>
      <c r="C450" s="44"/>
      <c r="D450" s="43"/>
      <c r="E450" s="43"/>
      <c r="F450" s="43"/>
      <c r="G450" s="43"/>
    </row>
    <row r="451" spans="1:7" x14ac:dyDescent="0.2">
      <c r="A451" s="42"/>
      <c r="B451" s="43"/>
      <c r="C451" s="44"/>
      <c r="D451" s="43"/>
      <c r="E451" s="43"/>
      <c r="F451" s="43"/>
      <c r="G451" s="43"/>
    </row>
    <row r="452" spans="1:7" x14ac:dyDescent="0.2">
      <c r="A452" s="42"/>
      <c r="B452" s="43"/>
      <c r="C452" s="44"/>
      <c r="D452" s="43"/>
      <c r="E452" s="43"/>
      <c r="F452" s="43"/>
      <c r="G452" s="43"/>
    </row>
    <row r="453" spans="1:7" x14ac:dyDescent="0.2">
      <c r="A453" s="42"/>
      <c r="B453" s="43"/>
      <c r="C453" s="44"/>
      <c r="D453" s="43"/>
      <c r="E453" s="43"/>
      <c r="F453" s="43"/>
      <c r="G453" s="43"/>
    </row>
  </sheetData>
  <mergeCells count="5">
    <mergeCell ref="A6:G6"/>
    <mergeCell ref="A7:G7"/>
    <mergeCell ref="A9:A10"/>
    <mergeCell ref="B9:D9"/>
    <mergeCell ref="E9:G9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8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z   z A { | B   D | Z B B   | z   z A { | B   D | Z B B   | 
</file>

<file path=customXml/itemProps1.xml><?xml version="1.0" encoding="utf-8"?>
<ds:datastoreItem xmlns:ds="http://schemas.openxmlformats.org/officeDocument/2006/customXml" ds:itemID="{2E7D0783-7FAA-477B-9A91-8A06536345B6}">
  <ds:schemaRefs>
    <ds:schemaRef ds:uri="http://www.sap.com/ip/bi/bexanalyzer/excel/application"/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22</vt:i4>
      </vt:variant>
      <vt:variant>
        <vt:lpstr>Zakresy nazwane</vt:lpstr>
      </vt:variant>
      <vt:variant>
        <vt:i4>33</vt:i4>
      </vt:variant>
    </vt:vector>
  </HeadingPairs>
  <TitlesOfParts>
    <vt:vector size="55" baseType="lpstr">
      <vt:lpstr>Zbiorczo</vt:lpstr>
      <vt:lpstr>Miasto</vt:lpstr>
      <vt:lpstr>Powiat</vt:lpstr>
      <vt:lpstr>Razem_dzielnice</vt:lpstr>
      <vt:lpstr>Bemowo</vt:lpstr>
      <vt:lpstr>Białołęka</vt:lpstr>
      <vt:lpstr>Bielany</vt:lpstr>
      <vt:lpstr>Ochota</vt:lpstr>
      <vt:lpstr>Mokotów</vt:lpstr>
      <vt:lpstr>Praga_Południe</vt:lpstr>
      <vt:lpstr>Praga_Północ</vt:lpstr>
      <vt:lpstr>Rembertów</vt:lpstr>
      <vt:lpstr>Śródmieście</vt:lpstr>
      <vt:lpstr>Targówek</vt:lpstr>
      <vt:lpstr>Ursus</vt:lpstr>
      <vt:lpstr>Ursynów</vt:lpstr>
      <vt:lpstr>Wawer</vt:lpstr>
      <vt:lpstr>Wesoła</vt:lpstr>
      <vt:lpstr>Wilanów</vt:lpstr>
      <vt:lpstr>Włochy</vt:lpstr>
      <vt:lpstr>Wola</vt:lpstr>
      <vt:lpstr>Żoliborz</vt:lpstr>
      <vt:lpstr>Białołęka!Obszar_wydruku</vt:lpstr>
      <vt:lpstr>Miasto!Obszar_wydruku</vt:lpstr>
      <vt:lpstr>Mokotów!Obszar_wydruku</vt:lpstr>
      <vt:lpstr>Ochota!Obszar_wydruku</vt:lpstr>
      <vt:lpstr>Powiat!Obszar_wydruku</vt:lpstr>
      <vt:lpstr>Praga_Północ!Obszar_wydruku</vt:lpstr>
      <vt:lpstr>Razem_dzielnice!Obszar_wydruku</vt:lpstr>
      <vt:lpstr>Targówek!Obszar_wydruku</vt:lpstr>
      <vt:lpstr>Ursus!Obszar_wydruku</vt:lpstr>
      <vt:lpstr>Włochy!Obszar_wydruku</vt:lpstr>
      <vt:lpstr>Zbiorczo!Obszar_wydruku</vt:lpstr>
      <vt:lpstr>Bemowo!Tytuły_wydruku</vt:lpstr>
      <vt:lpstr>Białołęka!Tytuły_wydruku</vt:lpstr>
      <vt:lpstr>Bielany!Tytuły_wydruku</vt:lpstr>
      <vt:lpstr>Miasto!Tytuły_wydruku</vt:lpstr>
      <vt:lpstr>Mokotów!Tytuły_wydruku</vt:lpstr>
      <vt:lpstr>Ochota!Tytuły_wydruku</vt:lpstr>
      <vt:lpstr>Powiat!Tytuły_wydruku</vt:lpstr>
      <vt:lpstr>Praga_Południe!Tytuły_wydruku</vt:lpstr>
      <vt:lpstr>Praga_Północ!Tytuły_wydruku</vt:lpstr>
      <vt:lpstr>Razem_dzielnice!Tytuły_wydruku</vt:lpstr>
      <vt:lpstr>Rembertów!Tytuły_wydruku</vt:lpstr>
      <vt:lpstr>Śródmieście!Tytuły_wydruku</vt:lpstr>
      <vt:lpstr>Targówek!Tytuły_wydruku</vt:lpstr>
      <vt:lpstr>Ursus!Tytuły_wydruku</vt:lpstr>
      <vt:lpstr>Ursynów!Tytuły_wydruku</vt:lpstr>
      <vt:lpstr>Wawer!Tytuły_wydruku</vt:lpstr>
      <vt:lpstr>Wesoła!Tytuły_wydruku</vt:lpstr>
      <vt:lpstr>Wilanów!Tytuły_wydruku</vt:lpstr>
      <vt:lpstr>Włochy!Tytuły_wydruku</vt:lpstr>
      <vt:lpstr>Wola!Tytuły_wydruku</vt:lpstr>
      <vt:lpstr>Zbiorczo!Tytuły_wydruku</vt:lpstr>
      <vt:lpstr>Żoliborz!Tytuły_wydruku</vt:lpstr>
    </vt:vector>
  </TitlesOfParts>
  <Company>SAP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Wydatki bieżące według zadań</dc:title>
  <dc:creator>Biuro Planowania Budżetowego</dc:creator>
  <cp:lastModifiedBy>Rycharska Renata</cp:lastModifiedBy>
  <cp:lastPrinted>2024-08-23T09:33:56Z</cp:lastPrinted>
  <dcterms:created xsi:type="dcterms:W3CDTF">2006-05-18T10:01:57Z</dcterms:created>
  <dcterms:modified xsi:type="dcterms:W3CDTF">2024-09-02T08:12:51Z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Białołęka.xlsm</vt:lpwstr>
  </property>
  <property fmtid="{D5CDD505-2E9C-101B-9397-08002B2CF9AE}" pid="3" name="_AdHocReviewCycleID">
    <vt:i4>1722966194</vt:i4>
  </property>
  <property fmtid="{D5CDD505-2E9C-101B-9397-08002B2CF9AE}" pid="4" name="_NewReviewCycle">
    <vt:lpwstr/>
  </property>
  <property fmtid="{D5CDD505-2E9C-101B-9397-08002B2CF9AE}" pid="5" name="_EmailSubject">
    <vt:lpwstr/>
  </property>
  <property fmtid="{D5CDD505-2E9C-101B-9397-08002B2CF9AE}" pid="6" name="_AuthorEmail">
    <vt:lpwstr>heike.guder@sap.com</vt:lpwstr>
  </property>
  <property fmtid="{D5CDD505-2E9C-101B-9397-08002B2CF9AE}" pid="7" name="_AuthorEmailDisplayName">
    <vt:lpwstr>Guder, Heike</vt:lpwstr>
  </property>
  <property fmtid="{D5CDD505-2E9C-101B-9397-08002B2CF9AE}" pid="8" name="_PreviousAdHocReviewCycleID">
    <vt:i4>-1215345072</vt:i4>
  </property>
  <property fmtid="{D5CDD505-2E9C-101B-9397-08002B2CF9AE}" pid="9" name="_ReviewingToolsShownOnce">
    <vt:lpwstr/>
  </property>
  <property fmtid="{D5CDD505-2E9C-101B-9397-08002B2CF9AE}" pid="10" name="BExAnalyzer_Activesheet">
    <vt:lpwstr>Table</vt:lpwstr>
  </property>
</Properties>
</file>